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I19" i="3"/>
  <c r="U19"/>
  <c r="W19"/>
  <c r="P19"/>
  <c r="Z19"/>
  <c r="R18"/>
  <c r="R17"/>
  <c r="R16"/>
  <c r="V13" i="5" l="1"/>
  <c r="R13" l="1"/>
  <c r="N18" i="3"/>
  <c r="X18"/>
  <c r="X16"/>
  <c r="AB16" s="1"/>
  <c r="X17"/>
  <c r="AB17" s="1"/>
  <c r="AA19"/>
  <c r="Y19"/>
  <c r="V19"/>
  <c r="S19"/>
  <c r="R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<sst xmlns="http://schemas.openxmlformats.org/spreadsheetml/2006/main" count="433" uniqueCount="217">
  <si>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</si>
  <si>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</si>
  <si>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</si>
  <si>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</si>
  <si>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</si>
  <si>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</si>
  <si>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</si>
  <si>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</si>
  <si>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</si>
  <si>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</si>
  <si>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</si>
  <si>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</si>
  <si>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</si>
  <si>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</si>
  <si>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</si>
  <si>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</si>
  <si>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</si>
  <si>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</si>
  <si>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</si>
  <si>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</si>
  <si>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</si>
  <si>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</si>
  <si>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</si>
  <si>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</si>
  <si>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</si>
  <si>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</si>
  <si>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</si>
  <si>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</si>
  <si>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</si>
  <si>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</si>
  <si>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</si>
  <si>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</si>
  <si>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</si>
  <si>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</si>
  <si>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</si>
  <si>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</si>
  <si>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</si>
  <si>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</si>
  <si>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</si>
  <si>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</si>
  <si>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</si>
  <si>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</si>
  <si>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</si>
  <si>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</si>
  <si>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</si>
  <si>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</si>
  <si>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</si>
  <si>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</si>
  <si>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</si>
  <si>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</si>
  <si>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</si>
  <si>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</si>
  <si>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</si>
  <si>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</si>
  <si>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</si>
  <si>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</si>
  <si>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</si>
  <si>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</si>
  <si>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</si>
  <si>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</si>
  <si>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</si>
  <si>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</si>
  <si>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</si>
  <si>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</si>
  <si>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</si>
  <si>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</si>
  <si>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</si>
  <si>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</si>
  <si>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</si>
  <si>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</si>
  <si>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</si>
  <si>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</si>
  <si>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</si>
  <si>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</si>
  <si>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</si>
  <si>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</si>
  <si>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</si>
  <si>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</si>
  <si>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</si>
  <si>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</si>
  <si>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</si>
  <si>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</si>
  <si>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</si>
  <si>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</si>
  <si>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</si>
  <si>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</si>
  <si>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</si>
  <si>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</si>
  <si>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</si>
  <si>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</si>
  <si>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</si>
  <si>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</si>
  <si>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</si>
  <si>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</si>
  <si>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</si>
  <si>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</si>
  <si>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</si>
  <si>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</si>
  <si>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</si>
  <si>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</si>
  <si>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</si>
  <si>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</si>
  <si>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</si>
  <si>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</si>
  <si>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</si>
  <si>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</si>
  <si>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</si>
  <si>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</si>
  <si>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</si>
  <si>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</si>
  <si>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</si>
  <si>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</si>
  <si>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</si>
  <si>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</si>
  <si>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</si>
  <si>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</si>
  <si>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</si>
  <si>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</si>
  <si>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</si>
  <si>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</si>
  <si>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</si>
  <si>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</si>
  <si>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</si>
  <si>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</si>
  <si>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</si>
  <si>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</si>
  <si>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</si>
  <si>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</si>
  <si>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</si>
  <si>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</si>
  <si>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</si>
  <si>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</si>
  <si>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</si>
  <si>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</si>
  <si>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</si>
  <si>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</si>
  <si>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</si>
  <si>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</si>
  <si>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</si>
  <si>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</si>
  <si>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</si>
  <si>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</si>
  <si>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</si>
  <si>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</si>
  <si>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</si>
  <si>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</si>
  <si>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</si>
  <si>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</si>
  <si>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</si>
  <si>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</si>
  <si>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</si>
  <si>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</si>
  <si>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</si>
  <si>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</si>
  <si>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</si>
  <si>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</si>
  <si>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</si>
  <si>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</si>
  <si>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</si>
  <si>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</si>
  <si>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</si>
  <si>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</si>
  <si>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</si>
  <si>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</si>
  <si>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</si>
  <si>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</si>
  <si>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</si>
  <si>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</si>
  <si>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</si>
  <si>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</si>
  <si>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</si>
  <si>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</si>
  <si>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</si>
  <si>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</si>
  <si>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</si>
  <si>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</si>
  <si>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</si>
  <si>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</si>
  <si>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</si>
  <si>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</si>
  <si>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</si>
  <si>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</si>
  <si>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</si>
  <si>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</si>
  <si>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</si>
  <si>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</si>
  <si>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</si>
  <si>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</si>
  <si>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</si>
  <si>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</si>
  <si>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</si>
  <si>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</si>
  <si>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</si>
  <si>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</si>
  <si>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</si>
  <si>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</si>
  <si>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</si>
  <si>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</si>
  <si>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</si>
  <si>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</si>
  <si>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</si>
  <si>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</si>
  <si>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</si>
  <si>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</si>
  <si>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</si>
  <si>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</si>
  <si>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</si>
  <si>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</si>
  <si>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</si>
  <si>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01.03.2021 г.</t>
  </si>
  <si>
    <t>на 01.04.2021 г.</t>
  </si>
  <si>
    <t>Начислено на "01"04.2021 г.</t>
  </si>
  <si>
    <t xml:space="preserve"> Погашено на "01"04.2021 г.</t>
  </si>
  <si>
    <t xml:space="preserve">   Остаток долга на "01.04.2021 г.</t>
  </si>
  <si>
    <t>на 01.04.2021г.</t>
  </si>
  <si>
    <t>за период с 01.01.2021  по 31.03.2021</t>
  </si>
  <si>
    <t xml:space="preserve">за период с 01.01.2021  по   31.03.2021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</si>
</sst>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210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210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topLeftCell="C1" workbookViewId="0">
      <selection activeCell="S17" sqref="S17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211</v>
      </c>
      <c r="Q8" s="46"/>
      <c r="R8" s="46"/>
      <c r="S8" s="126" t="s">
        <v>212</v>
      </c>
      <c r="T8" s="44"/>
      <c r="U8" s="108"/>
      <c r="V8" s="106"/>
      <c r="W8" s="106"/>
      <c r="X8" s="125" t="s">
        <v>213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15080.72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15080.72</v>
      </c>
      <c r="Q16" s="16"/>
      <c r="R16" s="16">
        <f>SUM(P16:Q16)</f>
        <v>15080.72</v>
      </c>
      <c r="S16" s="121">
        <v>660800</v>
      </c>
      <c r="T16" s="121">
        <v>0</v>
      </c>
      <c r="U16" s="121">
        <v>10319.34</v>
      </c>
      <c r="V16" s="16">
        <v>0</v>
      </c>
      <c r="W16" s="121">
        <v>10319.34</v>
      </c>
      <c r="X16" s="16">
        <f>+J16-S16</f>
        <v>2643200</v>
      </c>
      <c r="Y16" s="16">
        <v>0</v>
      </c>
      <c r="Z16" s="121">
        <v>4761.38</v>
      </c>
      <c r="AA16" s="16">
        <v>0</v>
      </c>
      <c r="AB16" s="124">
        <f>SUM(X16:AA16)</f>
        <v>2647961.38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8003.84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8003.84</v>
      </c>
      <c r="Q17" s="16"/>
      <c r="R17" s="16">
        <f t="shared" ref="R17:R18" si="0">SUM(P17:Q17)</f>
        <v>8003.84</v>
      </c>
      <c r="S17" s="121">
        <v>0</v>
      </c>
      <c r="T17" s="121">
        <v>0</v>
      </c>
      <c r="U17" s="121">
        <v>5246.96</v>
      </c>
      <c r="V17" s="16">
        <v>0</v>
      </c>
      <c r="W17" s="121">
        <v>5246.96</v>
      </c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681.3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681.3</v>
      </c>
      <c r="Q18" s="16"/>
      <c r="R18" s="16">
        <f t="shared" si="0"/>
        <v>681.3</v>
      </c>
      <c r="S18" s="121">
        <v>0</v>
      </c>
      <c r="T18" s="121">
        <v>0</v>
      </c>
      <c r="U18" s="121">
        <v>446.63</v>
      </c>
      <c r="V18" s="16">
        <v>0</v>
      </c>
      <c r="W18" s="121">
        <v>446.63</v>
      </c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23765.859999999997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23765.859999999997</v>
      </c>
      <c r="Q19" s="18">
        <f t="shared" si="1"/>
        <v>0</v>
      </c>
      <c r="R19" s="18">
        <f t="shared" si="1"/>
        <v>23765.859999999997</v>
      </c>
      <c r="S19" s="18">
        <f t="shared" si="1"/>
        <v>660800</v>
      </c>
      <c r="T19" s="18">
        <f t="shared" si="1"/>
        <v>0</v>
      </c>
      <c r="U19" s="18">
        <f>SUM(U16:U18)</f>
        <v>16012.929999999998</v>
      </c>
      <c r="V19" s="18">
        <f t="shared" si="1"/>
        <v>0</v>
      </c>
      <c r="W19" s="18">
        <f t="shared" ref="W19" si="3">SUM(W16:W18)</f>
        <v>16012.929999999998</v>
      </c>
      <c r="X19" s="18">
        <f t="shared" si="1"/>
        <v>7029200</v>
      </c>
      <c r="Y19" s="18">
        <f t="shared" si="1"/>
        <v>0</v>
      </c>
      <c r="Z19" s="18">
        <f t="shared" ref="Z19" si="4">SUM(Z16:Z18)</f>
        <v>7752.93</v>
      </c>
      <c r="AA19" s="18">
        <f t="shared" si="1"/>
        <v>0</v>
      </c>
      <c r="AB19" s="18">
        <f t="shared" si="1"/>
        <v>7036952.9299999997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214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6" t="s">
        <v>82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215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view="pageLayout" topLeftCell="D1" zoomScaleNormal="100" workbookViewId="0">
      <selection activeCell="V13" sqref="V13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216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23765.86</v>
      </c>
      <c r="J13" s="96">
        <v>0</v>
      </c>
      <c r="K13" s="96">
        <v>0</v>
      </c>
      <c r="L13" s="96">
        <f>SUM(I13:K13)-J13</f>
        <v>23765.86</v>
      </c>
      <c r="M13" s="96">
        <v>660800</v>
      </c>
      <c r="N13" s="96">
        <v>0</v>
      </c>
      <c r="O13" s="96">
        <v>16012.93</v>
      </c>
      <c r="P13" s="96">
        <v>0</v>
      </c>
      <c r="Q13" s="96">
        <v>0</v>
      </c>
      <c r="R13" s="96">
        <f>SUM(M13:Q13)-N13-P13</f>
        <v>676812.93</v>
      </c>
      <c r="S13" s="96">
        <v>0</v>
      </c>
      <c r="T13" s="95">
        <f>+C13+H13-M13-S13</f>
        <v>7029200</v>
      </c>
      <c r="U13" s="95">
        <f>+D13-N13</f>
        <v>0</v>
      </c>
      <c r="V13" s="95">
        <f>+I13-O13</f>
        <v>7752.93</v>
      </c>
      <c r="W13" s="96">
        <v>0</v>
      </c>
      <c r="X13" s="95">
        <f>+F13+K13-Q13</f>
        <v>0</v>
      </c>
      <c r="Y13" s="96">
        <f>SUM(T13:X13)-U13-W13</f>
        <v>7036952.9299999997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23765.86</v>
      </c>
      <c r="J15" s="95">
        <f>SUM(J11:J14)</f>
        <v>0</v>
      </c>
      <c r="K15" s="95">
        <f>SUM(K11:K14)</f>
        <v>0</v>
      </c>
      <c r="L15" s="95">
        <f>SUM(L11:L14)</f>
        <v>23765.86</v>
      </c>
      <c r="M15" s="95">
        <f t="shared" si="0"/>
        <v>660800</v>
      </c>
      <c r="N15" s="95">
        <f t="shared" si="0"/>
        <v>0</v>
      </c>
      <c r="O15" s="95">
        <f t="shared" si="0"/>
        <v>16012.93</v>
      </c>
      <c r="P15" s="95">
        <f t="shared" si="0"/>
        <v>0</v>
      </c>
      <c r="Q15" s="95">
        <f t="shared" si="0"/>
        <v>0</v>
      </c>
      <c r="R15" s="95">
        <f t="shared" si="0"/>
        <v>676812.93</v>
      </c>
      <c r="S15" s="95">
        <f t="shared" si="0"/>
        <v>0</v>
      </c>
      <c r="T15" s="95">
        <f t="shared" si="0"/>
        <v>7029200</v>
      </c>
      <c r="U15" s="95">
        <f t="shared" si="0"/>
        <v>0</v>
      </c>
      <c r="V15" s="95">
        <f t="shared" si="0"/>
        <v>7752.93</v>
      </c>
      <c r="W15" s="95">
        <f t="shared" si="0"/>
        <v>0</v>
      </c>
      <c r="X15" s="95">
        <f t="shared" si="0"/>
        <v>0</v>
      </c>
      <c r="Y15" s="95">
        <f t="shared" si="0"/>
        <v>7036952.9299999997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2021-04-02T00:29:10Z</cp:lastPrinted>
  <dcterms:created xsi:type="dcterms:W3CDTF">2002-01-03T23:53:03Z</dcterms:created>
  <dcterms:modified xsi:type="dcterms:W3CDTF">2021-04-02T00:29:42Z</dcterms:modified>
</cp:coreProperties>
</file>