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Z19" i="3"/>
  <c r="P19"/>
  <c r="R18"/>
  <c r="R17"/>
  <c r="R16"/>
  <c r="I19" l="1"/>
  <c r="V13" i="5" l="1"/>
  <c r="R13" l="1"/>
  <c r="U19" i="3"/>
  <c r="N18"/>
  <c r="X18"/>
  <c r="X16"/>
  <c r="AB16" s="1"/>
  <c r="X17"/>
  <c r="AB17" s="1"/>
  <c r="AA19"/>
  <c r="Y19"/>
  <c r="V19"/>
  <c r="S19"/>
  <c r="R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9" i="3"/>
  <c r="AB18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<sst xmlns="http://schemas.openxmlformats.org/spreadsheetml/2006/main" count="433" uniqueCount="216">
  <si>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</si>
  <si>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</si>
  <si>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</si>
  <si>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</si>
  <si>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</si>
  <si>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</si>
  <si>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</si>
  <si>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</si>
  <si>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</si>
  <si>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</si>
  <si>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</si>
  <si>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</si>
  <si>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</si>
  <si>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</si>
  <si>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</si>
  <si>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</si>
  <si>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</si>
  <si>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</si>
  <si>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</si>
  <si>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</si>
  <si>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</si>
  <si>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</si>
  <si>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</si>
  <si>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</si>
  <si>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</si>
  <si>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</si>
  <si>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</si>
  <si>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</si>
  <si>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</si>
  <si>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</si>
  <si>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</si>
  <si>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</si>
  <si>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</si>
  <si>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</si>
  <si>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</si>
  <si>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</si>
  <si>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</si>
  <si>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</si>
  <si>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</si>
  <si>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</si>
  <si>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</si>
  <si>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</si>
  <si>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</si>
  <si>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</si>
  <si>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</si>
  <si>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</si>
  <si>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</si>
  <si>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</si>
  <si>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</si>
  <si>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</si>
  <si>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</si>
  <si>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</si>
  <si>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</si>
  <si>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</si>
  <si>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</si>
  <si>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</si>
  <si>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</si>
  <si>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</si>
  <si>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</si>
  <si>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</si>
  <si>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</si>
  <si>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</si>
  <si>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</si>
  <si>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</si>
  <si>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</si>
  <si>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</si>
  <si>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</si>
  <si>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</si>
  <si>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</si>
  <si>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</si>
  <si>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</si>
  <si>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</si>
  <si>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</si>
  <si>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</si>
  <si>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</si>
  <si>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</si>
  <si>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</si>
  <si>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</si>
  <si>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</si>
  <si>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</si>
  <si>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</si>
  <si>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</si>
  <si>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</si>
  <si>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</si>
  <si>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</si>
  <si>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</si>
  <si>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</si>
  <si>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</si>
  <si>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</si>
  <si>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</si>
  <si>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</si>
  <si>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</si>
  <si>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</si>
  <si>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</si>
  <si>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</si>
  <si>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</si>
  <si>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</si>
  <si>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</si>
  <si>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</si>
  <si>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</si>
  <si>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</si>
  <si>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</si>
  <si>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</si>
  <si>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</si>
  <si>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</si>
  <si>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</si>
  <si>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</si>
  <si>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</si>
  <si>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</si>
  <si>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</si>
  <si>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</si>
  <si>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</si>
  <si>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</si>
  <si>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</si>
  <si>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</si>
  <si>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</si>
  <si>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</si>
  <si>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</si>
  <si>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</si>
  <si>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</si>
  <si>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</si>
  <si>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</si>
  <si>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</si>
  <si>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</si>
  <si>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</si>
  <si>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</si>
  <si>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</si>
  <si>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</si>
  <si>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</si>
  <si>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</si>
  <si>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</si>
  <si>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</si>
  <si>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</si>
  <si>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</si>
  <si>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</si>
  <si>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</si>
  <si>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</si>
  <si>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</si>
  <si>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</si>
  <si>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</si>
  <si>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</si>
  <si>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</si>
  <si>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</si>
  <si>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</si>
  <si>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</si>
  <si>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</si>
  <si>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</si>
  <si>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</si>
  <si>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</si>
  <si>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</si>
  <si>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</si>
  <si>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</si>
  <si>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</si>
  <si>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</si>
  <si>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</si>
  <si>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</si>
  <si>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</si>
  <si>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</si>
  <si>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</si>
  <si>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</si>
  <si>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</si>
  <si>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</si>
  <si>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</si>
  <si>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</si>
  <si>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</si>
  <si>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</si>
  <si>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</si>
  <si>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</si>
  <si>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</si>
  <si>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</si>
  <si>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</si>
  <si>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</si>
  <si>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</si>
  <si>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</si>
  <si>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</si>
  <si>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</si>
  <si>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</si>
  <si>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</si>
  <si>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</si>
  <si>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</si>
  <si>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</si>
  <si>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</si>
  <si>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</si>
  <si>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</si>
  <si>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</si>
  <si>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</si>
  <si>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</si>
  <si>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</si>
  <si>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</si>
  <si>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</si>
  <si>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</si>
  <si>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</si>
  <si>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</si>
  <si>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</si>
  <si>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</si>
  <si>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</si>
  <si>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</si>
  <si>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</si>
  <si>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</si>
  <si>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</si>
  <si>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</si>
  <si>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</si>
  <si>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</si>
  <si>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</si>
  <si>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</si>
  <si>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</si>
  <si>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</si>
  <si>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>на 01.02.2021 г.</t>
  </si>
  <si>
    <t xml:space="preserve">        Остаток долга на 1 января 2021 года</t>
  </si>
  <si>
    <t>Начислено на "01"02.2021 г.</t>
  </si>
  <si>
    <t xml:space="preserve"> Погашено на "01"02.2021 г.</t>
  </si>
  <si>
    <t xml:space="preserve">   Остаток долга на "01.02.2021 г.</t>
  </si>
  <si>
    <t>на 01.02.2021г.</t>
  </si>
  <si>
    <t>за период с 01.01.2021  по 31.01.2021</t>
  </si>
  <si>
    <t xml:space="preserve">за период с 01.01.2021  по   31.01.2021 </t>
  </si>
  <si>
    <t>1.Верхний предел муниципального долга на 01.01.2021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</si>
</sst>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207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F36" sqref="F36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207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C1" workbookViewId="0">
      <selection activeCell="X9" sqref="X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207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208</v>
      </c>
      <c r="K8" s="45"/>
      <c r="L8" s="45"/>
      <c r="M8" s="45"/>
      <c r="N8" s="42"/>
      <c r="O8" s="40" t="s">
        <v>4</v>
      </c>
      <c r="P8" s="23" t="s">
        <v>209</v>
      </c>
      <c r="Q8" s="46"/>
      <c r="R8" s="46"/>
      <c r="S8" s="126" t="s">
        <v>210</v>
      </c>
      <c r="T8" s="44"/>
      <c r="U8" s="108"/>
      <c r="V8" s="106"/>
      <c r="W8" s="106"/>
      <c r="X8" s="125" t="s">
        <v>211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5612.27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5612.27</v>
      </c>
      <c r="Q16" s="16"/>
      <c r="R16" s="16">
        <f>SUM(P16:Q16)</f>
        <v>5612.27</v>
      </c>
      <c r="S16" s="121">
        <v>0</v>
      </c>
      <c r="T16" s="121">
        <v>0</v>
      </c>
      <c r="U16" s="121"/>
      <c r="V16" s="16">
        <v>0</v>
      </c>
      <c r="W16" s="121"/>
      <c r="X16" s="16">
        <f>+J16-S16</f>
        <v>3304000</v>
      </c>
      <c r="Y16" s="16">
        <v>0</v>
      </c>
      <c r="Z16" s="121">
        <v>5612.27</v>
      </c>
      <c r="AA16" s="16">
        <v>0</v>
      </c>
      <c r="AB16" s="124">
        <f>SUM(X16:AA16)</f>
        <v>3309612.27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2756.88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2756.88</v>
      </c>
      <c r="Q17" s="16"/>
      <c r="R17" s="16">
        <f t="shared" ref="R17:R18" si="0">SUM(P17:Q17)</f>
        <v>2756.88</v>
      </c>
      <c r="S17" s="121">
        <v>0</v>
      </c>
      <c r="T17" s="121">
        <v>0</v>
      </c>
      <c r="U17" s="121"/>
      <c r="V17" s="16">
        <v>0</v>
      </c>
      <c r="W17" s="121"/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234.67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234.67</v>
      </c>
      <c r="Q18" s="16"/>
      <c r="R18" s="16">
        <f t="shared" si="0"/>
        <v>234.67</v>
      </c>
      <c r="S18" s="121">
        <v>0</v>
      </c>
      <c r="T18" s="121">
        <v>0</v>
      </c>
      <c r="U18" s="121"/>
      <c r="V18" s="16">
        <v>0</v>
      </c>
      <c r="W18" s="121"/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8603.8200000000015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f t="shared" si="1"/>
        <v>8603.8200000000015</v>
      </c>
      <c r="Q19" s="18">
        <f t="shared" si="1"/>
        <v>0</v>
      </c>
      <c r="R19" s="18">
        <f t="shared" si="1"/>
        <v>8603.8200000000015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7690000</v>
      </c>
      <c r="Y19" s="18">
        <f t="shared" si="1"/>
        <v>0</v>
      </c>
      <c r="Z19" s="18">
        <f t="shared" ref="Z19" si="3">SUM(Z16:Z18)</f>
        <v>8603.8200000000015</v>
      </c>
      <c r="AA19" s="18">
        <f t="shared" si="1"/>
        <v>0</v>
      </c>
      <c r="AB19" s="18">
        <f t="shared" si="1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212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8" t="s">
        <v>2</v>
      </c>
      <c r="N9" s="138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8"/>
      <c r="N10" s="138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6" t="s">
        <v>82</v>
      </c>
      <c r="B13" s="137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213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D1" zoomScaleNormal="100" workbookViewId="0">
      <selection activeCell="I14" sqref="I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214</v>
      </c>
    </row>
    <row r="4" spans="1:25">
      <c r="B4" s="68" t="s">
        <v>215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8603.82</v>
      </c>
      <c r="J13" s="96">
        <v>0</v>
      </c>
      <c r="K13" s="96">
        <v>0</v>
      </c>
      <c r="L13" s="96">
        <f>SUM(I13:K13)-J13</f>
        <v>8603.82</v>
      </c>
      <c r="M13" s="96">
        <v>0</v>
      </c>
      <c r="N13" s="96">
        <v>0</v>
      </c>
      <c r="O13" s="96"/>
      <c r="P13" s="96">
        <v>0</v>
      </c>
      <c r="Q13" s="96">
        <v>0</v>
      </c>
      <c r="R13" s="96">
        <f>SUM(M13:Q13)-N13-P13</f>
        <v>0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8603.82</v>
      </c>
      <c r="W13" s="96">
        <v>0</v>
      </c>
      <c r="X13" s="95">
        <f>+F13+K13-Q13</f>
        <v>0</v>
      </c>
      <c r="Y13" s="96">
        <f>SUM(T13:X13)-U13-W13</f>
        <v>7698603.8200000003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8603.82</v>
      </c>
      <c r="J15" s="95">
        <f>SUM(J11:J14)</f>
        <v>0</v>
      </c>
      <c r="K15" s="95">
        <f>SUM(K11:K14)</f>
        <v>0</v>
      </c>
      <c r="L15" s="95">
        <f>SUM(L11:L14)</f>
        <v>8603.82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95">
        <f t="shared" si="0"/>
        <v>0</v>
      </c>
      <c r="Q15" s="95">
        <f t="shared" si="0"/>
        <v>0</v>
      </c>
      <c r="R15" s="95">
        <f t="shared" si="0"/>
        <v>0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8603.82</v>
      </c>
      <c r="W15" s="95">
        <f t="shared" si="0"/>
        <v>0</v>
      </c>
      <c r="X15" s="95">
        <f t="shared" si="0"/>
        <v>0</v>
      </c>
      <c r="Y15" s="95">
        <f t="shared" si="0"/>
        <v>7698603.8200000003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2018-06-01T01:10:52Z</cp:lastPrinted>
  <dcterms:created xsi:type="dcterms:W3CDTF">2002-01-03T23:53:03Z</dcterms:created>
  <dcterms:modified xsi:type="dcterms:W3CDTF">2021-02-01T01:20:38Z</dcterms:modified>
</cp:coreProperties>
</file>