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3" i="5"/>
  <c r="U19" i="3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5"/>
  <c r="I15"/>
  <c r="W19" i="3"/>
  <c r="AB18"/>
  <c r="AB19" s="1"/>
  <c r="Y13" i="5"/>
  <c r="Y15" s="1"/>
</calcChain>
</file>

<file path=xl/sharedStrings.xml><?xml version="1.0" encoding="utf-8"?>
<sst xmlns="http://schemas.openxmlformats.org/spreadsheetml/2006/main" count="433" uniqueCount="215">
  <si>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</si>
  <si>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</si>
  <si>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</si>
  <si>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</si>
  <si>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</si>
  <si>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</si>
  <si>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</si>
  <si>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</si>
  <si>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</si>
  <si>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</si>
  <si>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</si>
  <si>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</si>
  <si>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</si>
  <si>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</si>
  <si>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</si>
  <si>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</si>
  <si>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</si>
  <si>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</si>
  <si>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</si>
  <si>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</si>
  <si>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</si>
  <si>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</si>
  <si>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</si>
  <si>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</si>
  <si>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</si>
  <si>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</si>
  <si>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</si>
  <si>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</si>
  <si>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</si>
  <si>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</si>
  <si>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</si>
  <si>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</si>
  <si>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</si>
  <si>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</si>
  <si>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</si>
  <si>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</si>
  <si>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</si>
  <si>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</si>
  <si>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</si>
  <si>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</si>
  <si>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</si>
  <si>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</si>
  <si>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</si>
  <si>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</si>
  <si>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</si>
  <si>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</si>
  <si>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</si>
  <si>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</si>
  <si>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</si>
  <si>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</si>
  <si>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</si>
  <si>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</si>
  <si>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</si>
  <si>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</si>
  <si>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</si>
  <si>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</si>
  <si>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</si>
  <si>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</si>
  <si>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</si>
  <si>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</si>
  <si>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</si>
  <si>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</si>
  <si>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</si>
  <si>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</si>
  <si>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</si>
  <si>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</si>
  <si>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</si>
  <si>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</si>
  <si>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</si>
  <si>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</si>
  <si>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</si>
  <si>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</si>
  <si>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</si>
  <si>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</si>
  <si>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</si>
  <si>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</si>
  <si>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</si>
  <si>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</si>
  <si>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</si>
  <si>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</si>
  <si>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</si>
  <si>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</si>
  <si>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</si>
  <si>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</si>
  <si>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</si>
  <si>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</si>
  <si>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</si>
  <si>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</si>
  <si>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</si>
  <si>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</si>
  <si>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</si>
  <si>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</si>
  <si>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</si>
  <si>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</si>
  <si>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</si>
  <si>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</si>
  <si>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</si>
  <si>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</si>
  <si>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</si>
  <si>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</si>
  <si>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</si>
  <si>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</si>
  <si>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</si>
  <si>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</si>
  <si>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</si>
  <si>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</si>
  <si>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</si>
  <si>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</si>
  <si>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</si>
  <si>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</si>
  <si>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</si>
  <si>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</si>
  <si>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</si>
  <si>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</si>
  <si>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</si>
  <si>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</si>
  <si>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</si>
  <si>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</si>
  <si>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</si>
  <si>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</si>
  <si>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</si>
  <si>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</si>
  <si>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</si>
  <si>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</si>
  <si>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</si>
  <si>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</si>
  <si>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</si>
  <si>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</si>
  <si>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</si>
  <si>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</si>
  <si>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</si>
  <si>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</si>
  <si>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</si>
  <si>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</si>
  <si>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</si>
  <si>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</si>
  <si>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</si>
  <si>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</si>
  <si>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</si>
  <si>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</si>
  <si>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</si>
  <si>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</si>
  <si>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</si>
  <si>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</si>
  <si>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</si>
  <si>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</si>
  <si>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</si>
  <si>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</si>
  <si>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</si>
  <si>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</si>
  <si>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</si>
  <si>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</si>
  <si>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</si>
  <si>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</si>
  <si>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</si>
  <si>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</si>
  <si>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</si>
  <si>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</si>
  <si>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</si>
  <si>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</si>
  <si>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</si>
  <si>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</si>
  <si>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</si>
  <si>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</si>
  <si>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</si>
  <si>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</si>
  <si>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</si>
  <si>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</si>
  <si>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</si>
  <si>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</si>
  <si>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</si>
  <si>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</si>
  <si>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</si>
  <si>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</si>
  <si>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</si>
  <si>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</si>
  <si>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</si>
  <si>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</si>
  <si>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</si>
  <si>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</si>
  <si>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</si>
  <si>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</si>
  <si>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</si>
  <si>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</si>
  <si>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</si>
  <si>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</si>
  <si>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</si>
  <si>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</si>
  <si>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</si>
  <si>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</si>
  <si>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</si>
  <si>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</si>
  <si>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</si>
  <si>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</si>
  <si>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</si>
  <si>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</si>
  <si>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</si>
  <si>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</si>
  <si>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</si>
  <si>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</si>
  <si>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</si>
  <si>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</si>
  <si>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</si>
  <si>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</si>
  <si>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</si>
  <si>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</si>
  <si>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Исполнитель Шайдурова А.В.</t>
  </si>
  <si>
    <t>Тел 51-2-01</t>
  </si>
  <si>
    <t>Тел.51-2-01</t>
  </si>
  <si>
    <t>на 01.11.2018г.</t>
  </si>
  <si>
    <t>Начислено на "01"11.2018г.</t>
  </si>
  <si>
    <t xml:space="preserve"> Погашено на "01"11.2018г.</t>
  </si>
  <si>
    <t xml:space="preserve">   Остаток долга на "01.11.2018г.</t>
  </si>
  <si>
    <t>за период с 01.01.2018  по 31.10.2018</t>
  </si>
  <si>
    <t>за период с 01.01.2018  по   31.10.2018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</si>
</sst>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30" t="s">
        <v>206</v>
      </c>
    </row>
    <row r="25" spans="1:90">
      <c r="A25" s="130" t="s">
        <v>207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D7" sqref="D7:D9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206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208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K18" sqref="K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204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9" t="s">
        <v>205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8"/>
      <c r="H16" s="121">
        <v>0</v>
      </c>
      <c r="I16" s="121">
        <v>55036.46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55036.46</v>
      </c>
      <c r="Q16" s="16"/>
      <c r="R16" s="16">
        <v>55036.46</v>
      </c>
      <c r="S16" s="121">
        <v>0</v>
      </c>
      <c r="T16" s="121">
        <v>0</v>
      </c>
      <c r="U16" s="121">
        <v>49424.19</v>
      </c>
      <c r="V16" s="16">
        <v>0</v>
      </c>
      <c r="W16" s="121">
        <v>49424.19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8"/>
      <c r="H17" s="121">
        <v>0</v>
      </c>
      <c r="I17" s="121">
        <v>27035.21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27035.21</v>
      </c>
      <c r="Q17" s="16"/>
      <c r="R17" s="16">
        <v>27035.21</v>
      </c>
      <c r="S17" s="121">
        <v>0</v>
      </c>
      <c r="T17" s="121">
        <v>0</v>
      </c>
      <c r="U17" s="121">
        <v>24278.33</v>
      </c>
      <c r="V17" s="16">
        <v>0</v>
      </c>
      <c r="W17" s="131">
        <v>24278.33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2301.2800000000002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2301.2800000000002</v>
      </c>
      <c r="Q18" s="16"/>
      <c r="R18" s="16">
        <v>2301.2800000000002</v>
      </c>
      <c r="S18" s="121">
        <v>0</v>
      </c>
      <c r="T18" s="121">
        <v>0</v>
      </c>
      <c r="U18" s="121">
        <v>2066.61</v>
      </c>
      <c r="V18" s="16">
        <v>0</v>
      </c>
      <c r="W18" s="121">
        <v>2066.61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v>84372.95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84372.95</v>
      </c>
      <c r="Q19" s="18">
        <f t="shared" si="0"/>
        <v>0</v>
      </c>
      <c r="R19" s="18">
        <f t="shared" si="0"/>
        <v>84372.95</v>
      </c>
      <c r="S19" s="18">
        <f t="shared" si="0"/>
        <v>0</v>
      </c>
      <c r="T19" s="18">
        <f t="shared" si="0"/>
        <v>0</v>
      </c>
      <c r="U19" s="18">
        <f t="shared" si="0"/>
        <v>75769.13</v>
      </c>
      <c r="V19" s="18">
        <f t="shared" si="0"/>
        <v>0</v>
      </c>
      <c r="W19" s="18">
        <f t="shared" si="0"/>
        <v>75769.13</v>
      </c>
      <c r="X19" s="18">
        <f t="shared" si="0"/>
        <v>7690000</v>
      </c>
      <c r="Y19" s="18">
        <f t="shared" si="0"/>
        <v>0</v>
      </c>
      <c r="Z19" s="18">
        <f t="shared" si="0"/>
        <v>8603.8200000000015</v>
      </c>
      <c r="AA19" s="18">
        <f t="shared" si="0"/>
        <v>0</v>
      </c>
      <c r="AB19" s="18">
        <f t="shared" si="0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206</v>
      </c>
      <c r="B28" s="60"/>
      <c r="S28" s="59"/>
      <c r="T28" s="59"/>
    </row>
    <row r="29" spans="1:29" ht="18">
      <c r="A29" s="65" t="s">
        <v>208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209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8" t="s">
        <v>82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206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208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C1" workbookViewId="0">
      <selection activeCell="H13" sqref="H13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213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206</v>
      </c>
    </row>
    <row r="25" spans="2:13">
      <c r="B25" s="87" t="s">
        <v>208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F1" workbookViewId="0">
      <selection activeCell="V14" sqref="V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214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84372.95</v>
      </c>
      <c r="J13" s="96">
        <v>0</v>
      </c>
      <c r="K13" s="96">
        <v>0</v>
      </c>
      <c r="L13" s="96">
        <v>84372.95</v>
      </c>
      <c r="M13" s="96">
        <v>0</v>
      </c>
      <c r="N13" s="96">
        <v>0</v>
      </c>
      <c r="O13" s="96">
        <v>75769.13</v>
      </c>
      <c r="P13" s="96">
        <v>0</v>
      </c>
      <c r="Q13" s="96">
        <v>0</v>
      </c>
      <c r="R13" s="96">
        <f>SUM(M13:Q13)-N13-P13</f>
        <v>75769.13</v>
      </c>
      <c r="S13" s="96">
        <v>0</v>
      </c>
      <c r="T13" s="95">
        <f>+C13+H13-M13-S13</f>
        <v>7690000</v>
      </c>
      <c r="U13" s="95">
        <f>+D13-N13</f>
        <v>0</v>
      </c>
      <c r="V13" s="95"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84372.95</v>
      </c>
      <c r="J15" s="95">
        <f>SUM(J11:J14)</f>
        <v>0</v>
      </c>
      <c r="K15" s="95">
        <f>SUM(K11:K14)</f>
        <v>0</v>
      </c>
      <c r="L15" s="95">
        <f>SUM(L11:L14)</f>
        <v>84372.95</v>
      </c>
      <c r="M15" s="95">
        <f t="shared" si="0"/>
        <v>0</v>
      </c>
      <c r="N15" s="95">
        <f t="shared" si="0"/>
        <v>0</v>
      </c>
      <c r="O15" s="95">
        <f t="shared" si="0"/>
        <v>75769.13</v>
      </c>
      <c r="P15" s="95">
        <f t="shared" si="0"/>
        <v>0</v>
      </c>
      <c r="Q15" s="95">
        <f t="shared" si="0"/>
        <v>0</v>
      </c>
      <c r="R15" s="95">
        <f t="shared" si="0"/>
        <v>75769.13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206</v>
      </c>
    </row>
    <row r="24" spans="2:20">
      <c r="B24" s="87" t="s">
        <v>208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2018-11-01T02:22:01Z</cp:lastPrinted>
  <dcterms:created xsi:type="dcterms:W3CDTF">2002-01-03T23:53:03Z</dcterms:created>
  <dcterms:modified xsi:type="dcterms:W3CDTF">2018-11-01T02:22:31Z</dcterms:modified>
</cp:coreProperties>
</file>