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8" i="3"/>
  <c r="R17"/>
  <c r="R16"/>
  <c r="I19" l="1"/>
  <c r="V13" i="5" l="1"/>
  <c r="R13" l="1"/>
  <c r="U19" i="3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9" i="3"/>
  <c r="AB18"/>
  <c r="AB19" s="1"/>
  <c r="Y13" i="5"/>
  <c r="Y15" s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<sst xmlns="http://schemas.openxmlformats.org/spreadsheetml/2006/main" count="433" uniqueCount="218">
  <si>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</si>
  <si>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</si>
  <si>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</si>
  <si>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</si>
  <si>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</si>
  <si>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</si>
  <si>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</si>
  <si>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</si>
  <si>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</si>
  <si>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</si>
  <si>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</si>
  <si>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</si>
  <si>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</si>
  <si>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</si>
  <si>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</si>
  <si>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</si>
  <si>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</si>
  <si>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</si>
  <si>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</si>
  <si>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</si>
  <si>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</si>
  <si>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</si>
  <si>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</si>
  <si>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</si>
  <si>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</si>
  <si>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</si>
  <si>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</si>
  <si>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</si>
  <si>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</si>
  <si>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</si>
  <si>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</si>
  <si>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</si>
  <si>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</si>
  <si>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</si>
  <si>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</si>
  <si>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</si>
  <si>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</si>
  <si>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</si>
  <si>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</si>
  <si>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</si>
  <si>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</si>
  <si>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</si>
  <si>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</si>
  <si>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</si>
  <si>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</si>
  <si>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</si>
  <si>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</si>
  <si>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</si>
  <si>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</si>
  <si>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</si>
  <si>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</si>
  <si>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</si>
  <si>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</si>
  <si>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</si>
  <si>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</si>
  <si>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</si>
  <si>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</si>
  <si>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</si>
  <si>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</si>
  <si>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</si>
  <si>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</si>
  <si>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</si>
  <si>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</si>
  <si>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</si>
  <si>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</si>
  <si>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</si>
  <si>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</si>
  <si>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</si>
  <si>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</si>
  <si>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</si>
  <si>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</si>
  <si>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</si>
  <si>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</si>
  <si>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</si>
  <si>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</si>
  <si>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</si>
  <si>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</si>
  <si>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</si>
  <si>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</si>
  <si>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</si>
  <si>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</si>
  <si>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</si>
  <si>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</si>
  <si>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</si>
  <si>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</si>
  <si>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</si>
  <si>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</si>
  <si>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</si>
  <si>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</si>
  <si>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</si>
  <si>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</si>
  <si>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</si>
  <si>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</si>
  <si>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</si>
  <si>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</si>
  <si>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</si>
  <si>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</si>
  <si>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</si>
  <si>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</si>
  <si>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</si>
  <si>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</si>
  <si>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</si>
  <si>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</si>
  <si>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</si>
  <si>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</si>
  <si>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</si>
  <si>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</si>
  <si>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</si>
  <si>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</si>
  <si>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</si>
  <si>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</si>
  <si>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</si>
  <si>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</si>
  <si>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</si>
  <si>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</si>
  <si>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</si>
  <si>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</si>
  <si>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</si>
  <si>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</si>
  <si>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</si>
  <si>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</si>
  <si>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</si>
  <si>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</si>
  <si>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</si>
  <si>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</si>
  <si>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</si>
  <si>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</si>
  <si>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</si>
  <si>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</si>
  <si>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</si>
  <si>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</si>
  <si>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</si>
  <si>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</si>
  <si>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</si>
  <si>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</si>
  <si>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</si>
  <si>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</si>
  <si>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</si>
  <si>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</si>
  <si>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</si>
  <si>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</si>
  <si>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</si>
  <si>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</si>
  <si>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</si>
  <si>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</si>
  <si>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</si>
  <si>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</si>
  <si>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</si>
  <si>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</si>
  <si>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</si>
  <si>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</si>
  <si>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</si>
  <si>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</si>
  <si>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</si>
  <si>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</si>
  <si>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</si>
  <si>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</si>
  <si>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</si>
  <si>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</si>
  <si>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</si>
  <si>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</si>
  <si>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</si>
  <si>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</si>
  <si>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</si>
  <si>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</si>
  <si>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</si>
  <si>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</si>
  <si>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</si>
  <si>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</si>
  <si>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</si>
  <si>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</si>
  <si>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</si>
  <si>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</si>
  <si>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</si>
  <si>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</si>
  <si>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</si>
  <si>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</si>
  <si>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</si>
  <si>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</si>
  <si>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</si>
  <si>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</si>
  <si>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</si>
  <si>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</si>
  <si>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</si>
  <si>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</si>
  <si>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</si>
  <si>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</si>
  <si>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</si>
  <si>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</si>
  <si>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</si>
  <si>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</si>
  <si>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</si>
  <si>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</si>
  <si>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</si>
  <si>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</si>
  <si>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</si>
  <si>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</si>
  <si>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</si>
  <si>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</si>
  <si>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</si>
  <si>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</si>
  <si>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</si>
  <si>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</si>
  <si>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</si>
  <si>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</si>
  <si>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</si>
  <si>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</si>
  <si>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</si>
  <si>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</si>
  <si>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</si>
  <si>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>на 01.02.2019 г.</t>
  </si>
  <si>
    <t xml:space="preserve">        Остаток долга на 1 января 2019 года</t>
  </si>
  <si>
    <t>Начислено на "01"02.2019 г.</t>
  </si>
  <si>
    <t xml:space="preserve"> Погашено на "01"02.2019 г.</t>
  </si>
  <si>
    <t xml:space="preserve">   Остаток долга на "01.02.2019 г.</t>
  </si>
  <si>
    <t>на 01.02.2019г.</t>
  </si>
  <si>
    <t>за период с 01.01.2019  по 31.01.2019</t>
  </si>
  <si>
    <t xml:space="preserve">за период с 01.01.2019  по   30.01.2019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</si>
</sst>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210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210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1" t="s">
        <v>88</v>
      </c>
      <c r="C7" s="130" t="s">
        <v>89</v>
      </c>
      <c r="D7" s="132" t="s">
        <v>90</v>
      </c>
      <c r="E7" s="73" t="s">
        <v>82</v>
      </c>
      <c r="F7" s="131" t="s">
        <v>91</v>
      </c>
      <c r="G7" s="130" t="s">
        <v>92</v>
      </c>
      <c r="H7" s="132" t="s">
        <v>93</v>
      </c>
      <c r="I7" s="73" t="s">
        <v>94</v>
      </c>
      <c r="J7" s="133" t="s">
        <v>95</v>
      </c>
      <c r="K7" s="75" t="s">
        <v>2</v>
      </c>
      <c r="L7" s="133" t="s">
        <v>96</v>
      </c>
      <c r="M7" s="77" t="s">
        <v>97</v>
      </c>
      <c r="N7" s="73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2" t="s">
        <v>16</v>
      </c>
      <c r="B8" s="131"/>
      <c r="C8" s="130"/>
      <c r="D8" s="132"/>
      <c r="E8" s="72" t="s">
        <v>107</v>
      </c>
      <c r="F8" s="131"/>
      <c r="G8" s="130"/>
      <c r="H8" s="132"/>
      <c r="I8" s="72" t="s">
        <v>41</v>
      </c>
      <c r="J8" s="133"/>
      <c r="K8" s="76" t="s">
        <v>108</v>
      </c>
      <c r="L8" s="133"/>
      <c r="M8" s="78" t="s">
        <v>109</v>
      </c>
      <c r="N8" s="72" t="s">
        <v>110</v>
      </c>
      <c r="O8" s="131"/>
      <c r="P8" s="130"/>
      <c r="Q8" s="130"/>
      <c r="R8" s="130"/>
      <c r="S8" s="130"/>
      <c r="T8" s="130"/>
      <c r="U8" s="69" t="s">
        <v>111</v>
      </c>
      <c r="V8" s="69" t="s">
        <v>112</v>
      </c>
      <c r="W8" s="130"/>
      <c r="X8" s="130"/>
    </row>
    <row r="9" spans="1:40" ht="41.25" hidden="1" customHeight="1" thickBot="1">
      <c r="A9" s="72"/>
      <c r="B9" s="130"/>
      <c r="C9" s="130"/>
      <c r="D9" s="130"/>
      <c r="E9" s="74"/>
      <c r="F9" s="130"/>
      <c r="G9" s="130"/>
      <c r="H9" s="130"/>
      <c r="I9" s="72" t="s">
        <v>113</v>
      </c>
      <c r="J9" s="130"/>
      <c r="K9" s="74"/>
      <c r="L9" s="130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2" workbookViewId="0">
      <selection activeCell="AB18" sqref="AB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210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41" t="s">
        <v>211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213</v>
      </c>
      <c r="T8" s="44"/>
      <c r="U8" s="108"/>
      <c r="V8" s="106"/>
      <c r="W8" s="106"/>
      <c r="X8" s="125" t="s">
        <v>214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21">
        <v>5612.27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5612.27</v>
      </c>
      <c r="Q16" s="16"/>
      <c r="R16" s="16">
        <f>SUM(P16:Q16)</f>
        <v>5612.27</v>
      </c>
      <c r="S16" s="121">
        <v>0</v>
      </c>
      <c r="T16" s="121">
        <v>0</v>
      </c>
      <c r="U16" s="121"/>
      <c r="V16" s="16">
        <v>0</v>
      </c>
      <c r="W16" s="121"/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21">
        <v>2756.88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2756.88</v>
      </c>
      <c r="Q17" s="16"/>
      <c r="R17" s="16">
        <f t="shared" ref="R17:R18" si="0">SUM(P17:Q17)</f>
        <v>2756.88</v>
      </c>
      <c r="S17" s="121">
        <v>0</v>
      </c>
      <c r="T17" s="121">
        <v>0</v>
      </c>
      <c r="U17" s="121"/>
      <c r="V17" s="16">
        <v>0</v>
      </c>
      <c r="W17" s="121"/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234.67</v>
      </c>
      <c r="Q18" s="16"/>
      <c r="R18" s="16">
        <f t="shared" si="0"/>
        <v>234.67</v>
      </c>
      <c r="S18" s="121">
        <v>0</v>
      </c>
      <c r="T18" s="121">
        <v>0</v>
      </c>
      <c r="U18" s="121"/>
      <c r="V18" s="16">
        <v>0</v>
      </c>
      <c r="W18" s="121"/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8603.8200000000015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8603.8200000000015</v>
      </c>
      <c r="Q19" s="18">
        <f t="shared" si="1"/>
        <v>0</v>
      </c>
      <c r="R19" s="18">
        <f t="shared" si="1"/>
        <v>8603.8200000000015</v>
      </c>
      <c r="S19" s="18">
        <f t="shared" si="1"/>
        <v>0</v>
      </c>
      <c r="T19" s="18">
        <f t="shared" si="1"/>
        <v>0</v>
      </c>
      <c r="U19" s="18">
        <f t="shared" si="1"/>
        <v>0</v>
      </c>
      <c r="V19" s="18">
        <f t="shared" si="1"/>
        <v>0</v>
      </c>
      <c r="W19" s="18">
        <f t="shared" si="1"/>
        <v>0</v>
      </c>
      <c r="X19" s="18">
        <f t="shared" si="1"/>
        <v>7690000</v>
      </c>
      <c r="Y19" s="18">
        <f t="shared" si="1"/>
        <v>0</v>
      </c>
      <c r="Z19" s="18">
        <f t="shared" si="1"/>
        <v>8603.8200000000015</v>
      </c>
      <c r="AA19" s="18">
        <f t="shared" si="1"/>
        <v>0</v>
      </c>
      <c r="AB19" s="18">
        <f t="shared" si="1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topLeftCell="D1"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164</v>
      </c>
      <c r="C8" s="134" t="s">
        <v>165</v>
      </c>
      <c r="D8" s="134" t="s">
        <v>166</v>
      </c>
      <c r="E8" s="134" t="s">
        <v>167</v>
      </c>
      <c r="F8" s="134" t="s">
        <v>168</v>
      </c>
      <c r="G8" s="134" t="s">
        <v>169</v>
      </c>
      <c r="H8" s="134" t="s">
        <v>170</v>
      </c>
      <c r="I8" s="134" t="s">
        <v>186</v>
      </c>
      <c r="J8" s="134" t="s">
        <v>171</v>
      </c>
      <c r="K8" s="134" t="s">
        <v>172</v>
      </c>
      <c r="L8" s="134" t="s">
        <v>173</v>
      </c>
      <c r="M8" s="134" t="s">
        <v>174</v>
      </c>
      <c r="N8" s="134"/>
      <c r="O8" s="134" t="s">
        <v>198</v>
      </c>
      <c r="P8" s="134"/>
      <c r="Q8" s="134" t="s">
        <v>176</v>
      </c>
      <c r="R8" s="134" t="s">
        <v>199</v>
      </c>
      <c r="S8" s="134"/>
      <c r="T8" s="134"/>
      <c r="U8" s="134"/>
      <c r="V8" s="134" t="s">
        <v>144</v>
      </c>
      <c r="W8" s="134" t="s">
        <v>204</v>
      </c>
      <c r="X8" s="134"/>
      <c r="Y8" s="134" t="s">
        <v>183</v>
      </c>
      <c r="Z8" s="134" t="s">
        <v>184</v>
      </c>
      <c r="AA8" s="134" t="s">
        <v>185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175</v>
      </c>
      <c r="Q9" s="134"/>
      <c r="R9" s="134" t="s">
        <v>180</v>
      </c>
      <c r="S9" s="134" t="s">
        <v>181</v>
      </c>
      <c r="T9" s="134" t="s">
        <v>177</v>
      </c>
      <c r="U9" s="134"/>
      <c r="V9" s="134"/>
      <c r="W9" s="134" t="s">
        <v>138</v>
      </c>
      <c r="X9" s="134" t="s">
        <v>182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0" t="s">
        <v>178</v>
      </c>
      <c r="U10" s="100" t="s">
        <v>179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5" t="s">
        <v>83</v>
      </c>
      <c r="B13" s="136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0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0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T13" sqref="T13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0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0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8603.82</v>
      </c>
      <c r="J13" s="96">
        <v>0</v>
      </c>
      <c r="K13" s="96">
        <v>0</v>
      </c>
      <c r="L13" s="96">
        <f>SUM(I13:K13)-J13</f>
        <v>8603.82</v>
      </c>
      <c r="M13" s="96">
        <v>0</v>
      </c>
      <c r="N13" s="96">
        <v>0</v>
      </c>
      <c r="O13" s="96"/>
      <c r="P13" s="96">
        <v>0</v>
      </c>
      <c r="Q13" s="96">
        <v>0</v>
      </c>
      <c r="R13" s="96">
        <f>SUM(M13:Q13)-N13-P13</f>
        <v>0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8603.82</v>
      </c>
      <c r="J15" s="95">
        <f>SUM(J11:J14)</f>
        <v>0</v>
      </c>
      <c r="K15" s="95">
        <f>SUM(K11:K14)</f>
        <v>0</v>
      </c>
      <c r="L15" s="95">
        <f>SUM(L11:L14)</f>
        <v>8603.82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95">
        <f t="shared" si="0"/>
        <v>0</v>
      </c>
      <c r="Q15" s="95">
        <f t="shared" si="0"/>
        <v>0</v>
      </c>
      <c r="R15" s="95">
        <f t="shared" si="0"/>
        <v>0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2018-06-01T01:10:52Z</cp:lastPrinted>
  <dcterms:created xsi:type="dcterms:W3CDTF">2002-01-03T23:53:03Z</dcterms:created>
  <dcterms:modified xsi:type="dcterms:W3CDTF">2019-02-01T04:18:37Z</dcterms:modified>
</cp:coreProperties>
</file>