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V13" i="5"/>
  <c r="W16" i="3"/>
  <c r="I19"/>
  <c r="R13" i="5"/>
  <c r="W18" i="3"/>
  <c r="U19"/>
  <c r="N18"/>
  <c r="X18"/>
  <c r="X16"/>
  <c r="AB16" s="1"/>
  <c r="X17"/>
  <c r="AB17" s="1"/>
  <c r="AA19"/>
  <c r="Z19"/>
  <c r="Y19"/>
  <c r="V19"/>
  <c r="S19"/>
  <c r="R19"/>
  <c r="Q19"/>
  <c r="P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7" i="3"/>
  <c r="W19" s="1"/>
  <c r="AB18"/>
  <c r="AB19" s="1"/>
  <c r="Y13" i="5"/>
  <c r="Y1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<sst xmlns="http://schemas.openxmlformats.org/spreadsheetml/2006/main" count="434" uniqueCount="215">
  <si>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</si>
  <si>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</si>
  <si>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</si>
  <si>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</si>
  <si>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</si>
  <si>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</si>
  <si>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</si>
  <si>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</si>
  <si>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</si>
  <si>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</si>
  <si>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</si>
  <si>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</si>
  <si>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</si>
  <si>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</si>
  <si>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</si>
  <si>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</si>
  <si>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</si>
  <si>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</si>
  <si>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</si>
  <si>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</si>
  <si>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</si>
  <si>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</si>
  <si>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</si>
  <si>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</si>
  <si>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</si>
  <si>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</si>
  <si>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</si>
  <si>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</si>
  <si>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</si>
  <si>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</si>
  <si>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</si>
  <si>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</si>
  <si>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</si>
  <si>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</si>
  <si>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</si>
  <si>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</si>
  <si>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</si>
  <si>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</si>
  <si>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</si>
  <si>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</si>
  <si>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</si>
  <si>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</si>
  <si>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</si>
  <si>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</si>
  <si>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</si>
  <si>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</si>
  <si>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</si>
  <si>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</si>
  <si>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</si>
  <si>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</si>
  <si>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</si>
  <si>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</si>
  <si>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</si>
  <si>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</si>
  <si>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</si>
  <si>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</si>
  <si>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</si>
  <si>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</si>
  <si>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</si>
  <si>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</si>
  <si>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</si>
  <si>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</si>
  <si>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</si>
  <si>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</si>
  <si>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</si>
  <si>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</si>
  <si>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</si>
  <si>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</si>
  <si>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</si>
  <si>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</si>
  <si>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</si>
  <si>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</si>
  <si>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</si>
  <si>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</si>
  <si>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</si>
  <si>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</si>
  <si>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</si>
  <si>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</si>
  <si>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</si>
  <si>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</si>
  <si>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</si>
  <si>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</si>
  <si>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</si>
  <si>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</si>
  <si>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</si>
  <si>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</si>
  <si>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</si>
  <si>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</si>
  <si>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</si>
  <si>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</si>
  <si>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</si>
  <si>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</si>
  <si>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</si>
  <si>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</si>
  <si>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</si>
  <si>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</si>
  <si>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</si>
  <si>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</si>
  <si>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</si>
  <si>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</si>
  <si>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</si>
  <si>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</si>
  <si>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</si>
  <si>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</si>
  <si>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</si>
  <si>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</si>
  <si>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</si>
  <si>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</si>
  <si>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</si>
  <si>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</si>
  <si>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</si>
  <si>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</si>
  <si>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</si>
  <si>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</si>
  <si>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</si>
  <si>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</si>
  <si>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</si>
  <si>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</si>
  <si>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</si>
  <si>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</si>
  <si>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</si>
  <si>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</si>
  <si>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</si>
  <si>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</si>
  <si>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</si>
  <si>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</si>
  <si>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</si>
  <si>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</si>
  <si>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</si>
  <si>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</si>
  <si>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</si>
  <si>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</si>
  <si>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</si>
  <si>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</si>
  <si>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</si>
  <si>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</si>
  <si>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</si>
  <si>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</si>
  <si>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</si>
  <si>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</si>
  <si>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</si>
  <si>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</si>
  <si>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</si>
  <si>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</si>
  <si>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</si>
  <si>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</si>
  <si>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</si>
  <si>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</si>
  <si>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</si>
  <si>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</si>
  <si>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</si>
  <si>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</si>
  <si>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</si>
  <si>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</si>
  <si>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</si>
  <si>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</si>
  <si>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</si>
  <si>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</si>
  <si>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</si>
  <si>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</si>
  <si>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</si>
  <si>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</si>
  <si>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</si>
  <si>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</si>
  <si>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</si>
  <si>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</si>
  <si>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</si>
  <si>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</si>
  <si>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</si>
  <si>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</si>
  <si>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</si>
  <si>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</si>
  <si>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</si>
  <si>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</si>
  <si>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</si>
  <si>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</si>
  <si>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</si>
  <si>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</si>
  <si>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</si>
  <si>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</si>
  <si>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</si>
  <si>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</si>
  <si>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</si>
  <si>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</si>
  <si>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</si>
  <si>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</si>
  <si>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</si>
  <si>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</si>
  <si>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</si>
  <si>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</si>
  <si>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</si>
  <si>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</si>
  <si>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</si>
  <si>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</si>
  <si>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</si>
  <si>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</si>
  <si>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</si>
  <si>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</si>
  <si>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</si>
  <si>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</si>
  <si>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</si>
  <si>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</si>
  <si>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</si>
  <si>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</si>
  <si>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</si>
  <si>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</si>
  <si>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</si>
  <si>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</si>
  <si>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 xml:space="preserve">   Остаток долга на "01"02.2017г.</t>
  </si>
  <si>
    <t xml:space="preserve"> Погашено на "01"02.2017г.</t>
  </si>
  <si>
    <t>на 01.02.2017г.</t>
  </si>
  <si>
    <t>за период с 01.01.2017  по  31.01.2017</t>
  </si>
  <si>
    <t>за период с 01.01.2017  по   31.01.2017</t>
  </si>
  <si>
    <t>1.Верхний предел муниципального долга на 01.01.2018</t>
  </si>
  <si>
    <t xml:space="preserve">        Остаток долга на 1 января 2017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</si>
</sst>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210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210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topLeftCell="E1" workbookViewId="0">
      <selection activeCell="X16" sqref="X16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210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214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209</v>
      </c>
      <c r="T8" s="44"/>
      <c r="U8" s="109"/>
      <c r="V8" s="107"/>
      <c r="W8" s="107"/>
      <c r="X8" s="126" t="s">
        <v>208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>
        <v>42760</v>
      </c>
      <c r="H16" s="16">
        <v>275500</v>
      </c>
      <c r="I16" s="122"/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275500</v>
      </c>
      <c r="T16" s="122">
        <v>0</v>
      </c>
      <c r="U16" s="122"/>
      <c r="V16" s="16">
        <v>0</v>
      </c>
      <c r="W16" s="122">
        <f>SUM(S16:V16)</f>
        <v>275500</v>
      </c>
      <c r="X16" s="16">
        <f>+J16-S16</f>
        <v>6334500</v>
      </c>
      <c r="Y16" s="16">
        <v>0</v>
      </c>
      <c r="Z16" s="122">
        <v>11046.79</v>
      </c>
      <c r="AA16" s="16"/>
      <c r="AB16" s="125">
        <f>SUM(X16:AA16)</f>
        <v>6345546.79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>
        <v>42760</v>
      </c>
      <c r="H17" s="16">
        <v>135250</v>
      </c>
      <c r="I17" s="122"/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135250</v>
      </c>
      <c r="T17" s="122">
        <v>0</v>
      </c>
      <c r="U17" s="122"/>
      <c r="V17" s="16">
        <v>0</v>
      </c>
      <c r="W17" s="122">
        <f>SUM(S17:V17)</f>
        <v>135250</v>
      </c>
      <c r="X17" s="16">
        <f>+J17-S17</f>
        <v>3110750</v>
      </c>
      <c r="Y17" s="16">
        <v>0</v>
      </c>
      <c r="Z17" s="122">
        <v>5424.82</v>
      </c>
      <c r="AA17" s="16"/>
      <c r="AB17" s="16">
        <f>SUM(X17:AA17)</f>
        <v>3116174.82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6"/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6"/>
      <c r="V18" s="16">
        <v>0</v>
      </c>
      <c r="W18" s="122">
        <f>SUM(S18:V18)</f>
        <v>0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410750</v>
      </c>
      <c r="I19" s="18">
        <f t="shared" si="0"/>
        <v>0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410750</v>
      </c>
      <c r="T19" s="18">
        <f t="shared" si="0"/>
        <v>0</v>
      </c>
      <c r="U19" s="18">
        <f t="shared" si="0"/>
        <v>0</v>
      </c>
      <c r="V19" s="18">
        <f t="shared" si="0"/>
        <v>0</v>
      </c>
      <c r="W19" s="18">
        <f t="shared" si="0"/>
        <v>410750</v>
      </c>
      <c r="X19" s="18">
        <f t="shared" si="0"/>
        <v>12208250</v>
      </c>
      <c r="Y19" s="18">
        <f t="shared" si="0"/>
        <v>0</v>
      </c>
      <c r="Z19" s="18">
        <f t="shared" si="0"/>
        <v>16706.28</v>
      </c>
      <c r="AA19" s="18">
        <f t="shared" si="0"/>
        <v>0</v>
      </c>
      <c r="AB19" s="18">
        <f t="shared" si="0"/>
        <v>12224956.279999999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210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7" t="s">
        <v>2</v>
      </c>
      <c r="N9" s="137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7"/>
      <c r="N10" s="137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5" t="s">
        <v>83</v>
      </c>
      <c r="B13" s="136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211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workbookViewId="0">
      <selection activeCell="M14" sqref="M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212</v>
      </c>
    </row>
    <row r="4" spans="1:25">
      <c r="B4" s="69" t="s">
        <v>213</v>
      </c>
      <c r="F4" s="106">
        <v>32654.2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v>16706.28</v>
      </c>
      <c r="J13" s="97">
        <v>0</v>
      </c>
      <c r="K13" s="97">
        <v>0</v>
      </c>
      <c r="L13" s="97">
        <f>SUM(I13:K13)-J13</f>
        <v>16706.28</v>
      </c>
      <c r="M13" s="97">
        <v>410750</v>
      </c>
      <c r="N13" s="97">
        <v>0</v>
      </c>
      <c r="O13" s="97">
        <v>0</v>
      </c>
      <c r="P13" s="97">
        <v>0</v>
      </c>
      <c r="Q13" s="97">
        <v>0</v>
      </c>
      <c r="R13" s="97">
        <f>SUM(M13:Q13)-N13-P13</f>
        <v>410750</v>
      </c>
      <c r="S13" s="97">
        <v>0</v>
      </c>
      <c r="T13" s="96">
        <f>+C13+H13-M13-S13</f>
        <v>12208250</v>
      </c>
      <c r="U13" s="96">
        <f>+D13-N13</f>
        <v>0</v>
      </c>
      <c r="V13" s="96">
        <f>+E13+I13-O13</f>
        <v>16706.28</v>
      </c>
      <c r="W13" s="97">
        <v>0</v>
      </c>
      <c r="X13" s="96">
        <f>+F13+K13-Q13</f>
        <v>0</v>
      </c>
      <c r="Y13" s="97">
        <f>SUM(T13:X13)-U13-W13</f>
        <v>12224956.279999999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16706.28</v>
      </c>
      <c r="J15" s="96">
        <f>SUM(J11:J14)</f>
        <v>0</v>
      </c>
      <c r="K15" s="96">
        <f>SUM(K11:K14)</f>
        <v>0</v>
      </c>
      <c r="L15" s="96">
        <f>SUM(L11:L14)</f>
        <v>16706.28</v>
      </c>
      <c r="M15" s="96">
        <f t="shared" si="0"/>
        <v>410750</v>
      </c>
      <c r="N15" s="96">
        <f t="shared" si="0"/>
        <v>0</v>
      </c>
      <c r="O15" s="96">
        <f t="shared" si="0"/>
        <v>0</v>
      </c>
      <c r="P15" s="96">
        <f t="shared" si="0"/>
        <v>0</v>
      </c>
      <c r="Q15" s="96">
        <f t="shared" si="0"/>
        <v>0</v>
      </c>
      <c r="R15" s="96">
        <f t="shared" si="0"/>
        <v>410750</v>
      </c>
      <c r="S15" s="96">
        <f t="shared" si="0"/>
        <v>0</v>
      </c>
      <c r="T15" s="96">
        <f t="shared" si="0"/>
        <v>12208250</v>
      </c>
      <c r="U15" s="96">
        <f t="shared" si="0"/>
        <v>0</v>
      </c>
      <c r="V15" s="96">
        <f t="shared" si="0"/>
        <v>16706.28</v>
      </c>
      <c r="W15" s="96">
        <f t="shared" si="0"/>
        <v>0</v>
      </c>
      <c r="X15" s="96">
        <f t="shared" si="0"/>
        <v>0</v>
      </c>
      <c r="Y15" s="96">
        <f t="shared" si="0"/>
        <v>12224956.279999999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2017-02-01T06:37:26Z</cp:lastPrinted>
  <dcterms:created xsi:type="dcterms:W3CDTF">2002-01-03T23:53:03Z</dcterms:created>
  <dcterms:modified xsi:type="dcterms:W3CDTF">2017-02-27T01:38:32Z</dcterms:modified>
</cp:coreProperties>
</file>