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80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>
    <definedName name="_xlnm.Print_Titles" localSheetId="0">'Раздел1'!$10:$17</definedName>
    <definedName name="_xlnm.Print_Titles" localSheetId="2">'Раздел3'!$1:$12</definedName>
    <definedName name="_xlnm.Print_Titles" localSheetId="3">'Раздел4'!$1:$11</definedName>
  </definedNames>
  <calcPr fullCalcOnLoad="1"/>
</workbook>
</file>

<file path=xl/sharedStrings.xml><?xml version="1.0" encoding="utf-8"?>
<sst xmlns="http://schemas.openxmlformats.org/spreadsheetml/2006/main" count="664" uniqueCount="382">
  <si>
    <t>Раздел-1.</t>
  </si>
  <si>
    <t>Кредитные соглашения и договоры, заключенные от имени Ивановского района</t>
  </si>
  <si>
    <t>в пользу указанных кредиторов</t>
  </si>
  <si>
    <t>Дата и №</t>
  </si>
  <si>
    <t>График погашения кредита</t>
  </si>
  <si>
    <t>Сведен.</t>
  </si>
  <si>
    <t xml:space="preserve">Отметки </t>
  </si>
  <si>
    <t>Дата</t>
  </si>
  <si>
    <t>Реги-</t>
  </si>
  <si>
    <t>Дата и</t>
  </si>
  <si>
    <t>постановл</t>
  </si>
  <si>
    <t>Сведения о</t>
  </si>
  <si>
    <t>Форма</t>
  </si>
  <si>
    <t>Процент-</t>
  </si>
  <si>
    <t>проценты,</t>
  </si>
  <si>
    <t>Сумма</t>
  </si>
  <si>
    <t>о заключ.</t>
  </si>
  <si>
    <t>об</t>
  </si>
  <si>
    <t>При-</t>
  </si>
  <si>
    <t xml:space="preserve">№ </t>
  </si>
  <si>
    <t>рег.</t>
  </si>
  <si>
    <t>страц.</t>
  </si>
  <si>
    <t>ноиер</t>
  </si>
  <si>
    <t>Главы</t>
  </si>
  <si>
    <t>кредиторе</t>
  </si>
  <si>
    <t>Назна-</t>
  </si>
  <si>
    <t>обеспеч.</t>
  </si>
  <si>
    <t>ная</t>
  </si>
  <si>
    <t>основной</t>
  </si>
  <si>
    <t>комис-</t>
  </si>
  <si>
    <t>пени,</t>
  </si>
  <si>
    <t>привлечен-</t>
  </si>
  <si>
    <t>Дата,№</t>
  </si>
  <si>
    <t>основн.</t>
  </si>
  <si>
    <t>дополни-</t>
  </si>
  <si>
    <t>исполн.</t>
  </si>
  <si>
    <t>меча-</t>
  </si>
  <si>
    <t>п/п</t>
  </si>
  <si>
    <t>долга в</t>
  </si>
  <si>
    <t>код</t>
  </si>
  <si>
    <t>кредит-</t>
  </si>
  <si>
    <t>Админ-ии</t>
  </si>
  <si>
    <t>(наимено-</t>
  </si>
  <si>
    <t>чение</t>
  </si>
  <si>
    <t>обяза-</t>
  </si>
  <si>
    <t>кредита</t>
  </si>
  <si>
    <t>ставка</t>
  </si>
  <si>
    <t>дата</t>
  </si>
  <si>
    <t>долг</t>
  </si>
  <si>
    <t>вознагр.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</si>
  <si>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</si>
  <si>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</si>
  <si>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</si>
  <si>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</si>
  <si>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</si>
  <si>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</si>
  <si>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</si>
  <si>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</si>
  <si>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долго-</t>
  </si>
  <si>
    <t>ного</t>
  </si>
  <si>
    <t>района о</t>
  </si>
  <si>
    <t>вание,</t>
  </si>
  <si>
    <t>тельства</t>
  </si>
  <si>
    <t>по</t>
  </si>
  <si>
    <t>кредитов</t>
  </si>
  <si>
    <t>соглаш.</t>
  </si>
  <si>
    <t>вой</t>
  </si>
  <si>
    <t>догово-</t>
  </si>
  <si>
    <t>привлеч.</t>
  </si>
  <si>
    <t>местона-</t>
  </si>
  <si>
    <t>кредиту</t>
  </si>
  <si>
    <t>поруч.</t>
  </si>
  <si>
    <t>книге</t>
  </si>
  <si>
    <t>ра</t>
  </si>
  <si>
    <t>хождение)</t>
  </si>
  <si>
    <t>Итого по разделу</t>
  </si>
  <si>
    <t>-</t>
  </si>
  <si>
    <t>Администрации Ивановского района</t>
  </si>
  <si>
    <t>И.А.Шмагун</t>
  </si>
  <si>
    <t>Главный бухгалтер</t>
  </si>
  <si>
    <t>Н.К.Шинкевич</t>
  </si>
  <si>
    <t>Исп.Зайцева</t>
  </si>
  <si>
    <t>Тел.31-5-88</t>
  </si>
  <si>
    <t xml:space="preserve">          Раздел2.      Государственные займы Администрации области,осуществляемые</t>
  </si>
  <si>
    <t xml:space="preserve">                                            путем выпуска  ценных бумаг  Амурской  области</t>
  </si>
  <si>
    <t>Госуд.</t>
  </si>
  <si>
    <t>Доход по</t>
  </si>
  <si>
    <t xml:space="preserve"> Наименование</t>
  </si>
  <si>
    <t xml:space="preserve">    Размер</t>
  </si>
  <si>
    <t>Сумма долга на "___"__20  года</t>
  </si>
  <si>
    <t>Разме-</t>
  </si>
  <si>
    <t xml:space="preserve">       Начислено на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</si>
  <si>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</si>
  <si>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</si>
  <si>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</si>
  <si>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</si>
  <si>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</si>
  <si>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венный</t>
  </si>
  <si>
    <t>постановле-</t>
  </si>
  <si>
    <t>Общий</t>
  </si>
  <si>
    <t>ценной</t>
  </si>
  <si>
    <t>оплаты  услуг</t>
  </si>
  <si>
    <t>щен.</t>
  </si>
  <si>
    <t>"___"_________ 20  г.</t>
  </si>
  <si>
    <t>по ценным бумагам на "__"_ 20   г.</t>
  </si>
  <si>
    <t>о</t>
  </si>
  <si>
    <t>реги-</t>
  </si>
  <si>
    <t>регистра-</t>
  </si>
  <si>
    <t>постановл.</t>
  </si>
  <si>
    <t>ния Совета</t>
  </si>
  <si>
    <t>объем</t>
  </si>
  <si>
    <t>Номинал</t>
  </si>
  <si>
    <t>Кол-во</t>
  </si>
  <si>
    <t>начала</t>
  </si>
  <si>
    <t>бумаге,</t>
  </si>
  <si>
    <t>Аген-</t>
  </si>
  <si>
    <t>Регист-</t>
  </si>
  <si>
    <t>Основ-</t>
  </si>
  <si>
    <t>Купон.</t>
  </si>
  <si>
    <t>Пени,</t>
  </si>
  <si>
    <t>Итого</t>
  </si>
  <si>
    <t>ценных</t>
  </si>
  <si>
    <t>Купон-</t>
  </si>
  <si>
    <t xml:space="preserve">              С у м м а</t>
  </si>
  <si>
    <t xml:space="preserve">       Агента</t>
  </si>
  <si>
    <t xml:space="preserve">   Регистратора,</t>
  </si>
  <si>
    <t>погаш.</t>
  </si>
  <si>
    <t>№ п/п</t>
  </si>
  <si>
    <t>стра-</t>
  </si>
  <si>
    <t>ционный</t>
  </si>
  <si>
    <t>народных</t>
  </si>
  <si>
    <t>эмиссии</t>
  </si>
  <si>
    <t>Вид</t>
  </si>
  <si>
    <t xml:space="preserve">Форма </t>
  </si>
  <si>
    <t>разме-</t>
  </si>
  <si>
    <t>перио-</t>
  </si>
  <si>
    <t>та</t>
  </si>
  <si>
    <t>ратора,</t>
  </si>
  <si>
    <t>ной</t>
  </si>
  <si>
    <t>доход</t>
  </si>
  <si>
    <t>бумаг в</t>
  </si>
  <si>
    <t>ный</t>
  </si>
  <si>
    <t>штра-</t>
  </si>
  <si>
    <t xml:space="preserve">   депозитария</t>
  </si>
  <si>
    <t>Номи-</t>
  </si>
  <si>
    <t>Куп.</t>
  </si>
  <si>
    <t>долга</t>
  </si>
  <si>
    <t xml:space="preserve">ции </t>
  </si>
  <si>
    <t>цион-</t>
  </si>
  <si>
    <t xml:space="preserve"> номер</t>
  </si>
  <si>
    <t>депутатов</t>
  </si>
  <si>
    <t>(с указ-ем</t>
  </si>
  <si>
    <t>эмис-</t>
  </si>
  <si>
    <t>бумаг</t>
  </si>
  <si>
    <t>щения</t>
  </si>
  <si>
    <t>дичность</t>
  </si>
  <si>
    <t>депози-</t>
  </si>
  <si>
    <t>депози</t>
  </si>
  <si>
    <t>20_</t>
  </si>
  <si>
    <t>фы</t>
  </si>
  <si>
    <t>нал</t>
  </si>
  <si>
    <t>выпуска</t>
  </si>
  <si>
    <t>области о</t>
  </si>
  <si>
    <t>размера</t>
  </si>
  <si>
    <t>сии</t>
  </si>
  <si>
    <t>выплат</t>
  </si>
  <si>
    <t>тария</t>
  </si>
  <si>
    <t>году</t>
  </si>
  <si>
    <t>в Долг.</t>
  </si>
  <si>
    <t>выпуске</t>
  </si>
  <si>
    <t>каждого</t>
  </si>
  <si>
    <t xml:space="preserve">ценных </t>
  </si>
  <si>
    <t>транша)</t>
  </si>
  <si>
    <t>поруче-</t>
  </si>
  <si>
    <t>ния</t>
  </si>
  <si>
    <t>0</t>
  </si>
  <si>
    <t>Раздел 3.</t>
  </si>
  <si>
    <t>Договоры и соглашения о получении Ивановским районом бюджетных кредитов</t>
  </si>
  <si>
    <t>и бюджетных ссуд от бюджетов других уровней системы Росийской Федерации</t>
  </si>
  <si>
    <t>График погашения</t>
  </si>
  <si>
    <t>Сведения</t>
  </si>
  <si>
    <t>договора на</t>
  </si>
  <si>
    <t xml:space="preserve">регистрации </t>
  </si>
  <si>
    <t>Регистра-</t>
  </si>
  <si>
    <t>предостав-</t>
  </si>
  <si>
    <t>обеспече-</t>
  </si>
  <si>
    <t>№</t>
  </si>
  <si>
    <t>исполне-</t>
  </si>
  <si>
    <t xml:space="preserve">ционный </t>
  </si>
  <si>
    <t>Процен-</t>
  </si>
  <si>
    <t>проценты</t>
  </si>
  <si>
    <t>долговой</t>
  </si>
  <si>
    <t xml:space="preserve">по </t>
  </si>
  <si>
    <t>ты</t>
  </si>
  <si>
    <t>бюджетных</t>
  </si>
  <si>
    <t xml:space="preserve">   </t>
  </si>
  <si>
    <t>соглаш-й</t>
  </si>
  <si>
    <t>тельств</t>
  </si>
  <si>
    <t>Рассроч.кредит</t>
  </si>
  <si>
    <t>ИТОГО</t>
  </si>
  <si>
    <t>Топливо</t>
  </si>
  <si>
    <t>30.12.01№33-р-14</t>
  </si>
  <si>
    <t>ВСЕГО</t>
  </si>
  <si>
    <t>Раздел 4.</t>
  </si>
  <si>
    <t>Договоры о предоставлении Ивановским районом государственных гарантий,договоры</t>
  </si>
  <si>
    <t>поручительства Ивановского района по обеспечению исполнения обязательств третьими лицами</t>
  </si>
  <si>
    <t>Наименование,</t>
  </si>
  <si>
    <t>Дата и номер</t>
  </si>
  <si>
    <t>Прцент-</t>
  </si>
  <si>
    <t>График погашения по контракту</t>
  </si>
  <si>
    <t>договора о</t>
  </si>
  <si>
    <t>местонахождение,</t>
  </si>
  <si>
    <t>контракта (кредитного</t>
  </si>
  <si>
    <t xml:space="preserve">Сроки </t>
  </si>
  <si>
    <t>(кредитному соглашению) полу-</t>
  </si>
  <si>
    <t>В том числе</t>
  </si>
  <si>
    <t>ИНН, банковские</t>
  </si>
  <si>
    <t>соглашения), в обес-</t>
  </si>
  <si>
    <t>действия</t>
  </si>
  <si>
    <t>чателем гарантии (лицом, за кото-</t>
  </si>
  <si>
    <t>Основной</t>
  </si>
  <si>
    <t>Лицом за</t>
  </si>
  <si>
    <t>меч</t>
  </si>
  <si>
    <t>лении</t>
  </si>
  <si>
    <t>реквизиты кредитора</t>
  </si>
  <si>
    <t>печение которого</t>
  </si>
  <si>
    <t>гарантии</t>
  </si>
  <si>
    <t>реквизиты получателя</t>
  </si>
  <si>
    <t>рое предоставлено поручительство)</t>
  </si>
  <si>
    <t>ленных</t>
  </si>
  <si>
    <t>которое</t>
  </si>
  <si>
    <t>Пени</t>
  </si>
  <si>
    <t>в пользу которого</t>
  </si>
  <si>
    <t xml:space="preserve">предоставлена гаран- </t>
  </si>
  <si>
    <t>(поручи-</t>
  </si>
  <si>
    <t>контрак-</t>
  </si>
  <si>
    <t>гарантии (лица, за</t>
  </si>
  <si>
    <t>гарантий в</t>
  </si>
  <si>
    <t>предос-</t>
  </si>
  <si>
    <t>(поручитель-</t>
  </si>
  <si>
    <t>предоставлена</t>
  </si>
  <si>
    <t>тия (поручительство)</t>
  </si>
  <si>
    <t>тельства)</t>
  </si>
  <si>
    <t>ту</t>
  </si>
  <si>
    <t>которое предостав-</t>
  </si>
  <si>
    <t>/ год /</t>
  </si>
  <si>
    <t>ные</t>
  </si>
  <si>
    <t>тавлена</t>
  </si>
  <si>
    <t>района</t>
  </si>
  <si>
    <t>ства)</t>
  </si>
  <si>
    <t>гарантия (поруч-во)</t>
  </si>
  <si>
    <t>лено поручительство)</t>
  </si>
  <si>
    <t>платежи</t>
  </si>
  <si>
    <t>гарантия</t>
  </si>
  <si>
    <t xml:space="preserve">     -</t>
  </si>
  <si>
    <t xml:space="preserve">      -</t>
  </si>
  <si>
    <t xml:space="preserve">   -</t>
  </si>
  <si>
    <t>Шмагун И.А.</t>
  </si>
  <si>
    <t>Шинкевич Н.К.</t>
  </si>
  <si>
    <t>тел. 31-5-88</t>
  </si>
  <si>
    <t>РАЗДЕЛ 5. Сводная аналитическая и статистическая информация.</t>
  </si>
  <si>
    <t>1.</t>
  </si>
  <si>
    <t>тыс.руб.</t>
  </si>
  <si>
    <t>2.</t>
  </si>
  <si>
    <t>долга Ивановского района</t>
  </si>
  <si>
    <t>Сумма погашенного основного долга</t>
  </si>
  <si>
    <t>Сумма погашенных процентов,купонов</t>
  </si>
  <si>
    <t>Сумма погашенных пени,штрафов</t>
  </si>
  <si>
    <t>Итого испол-</t>
  </si>
  <si>
    <t>Итого сумма</t>
  </si>
  <si>
    <t>Форма долговых обязательств</t>
  </si>
  <si>
    <t>по договорам,</t>
  </si>
  <si>
    <t>нено обяза-</t>
  </si>
  <si>
    <t>просрочен-</t>
  </si>
  <si>
    <t>соглашениям</t>
  </si>
  <si>
    <t>План по</t>
  </si>
  <si>
    <t>Просрочен-</t>
  </si>
  <si>
    <t>ного долга</t>
  </si>
  <si>
    <t>графику</t>
  </si>
  <si>
    <t>Факт</t>
  </si>
  <si>
    <t>Предъяв-</t>
  </si>
  <si>
    <t>(гр.5+гр.8+</t>
  </si>
  <si>
    <t>(гр.6+гр.9+</t>
  </si>
  <si>
    <t>платежей</t>
  </si>
  <si>
    <t>лено</t>
  </si>
  <si>
    <t>гр.11)</t>
  </si>
  <si>
    <t>гр.12)</t>
  </si>
  <si>
    <t>Кредитные соглашения и договоры</t>
  </si>
  <si>
    <t>заключенные от имени Ивановского</t>
  </si>
  <si>
    <t>района с кредитными организациями</t>
  </si>
  <si>
    <t xml:space="preserve">Государственные займы Ивановского </t>
  </si>
  <si>
    <t>района осуществляемые путем вы-</t>
  </si>
  <si>
    <t>пуска государственных ценных</t>
  </si>
  <si>
    <t>бумаг Ивановского района</t>
  </si>
  <si>
    <t>3.</t>
  </si>
  <si>
    <t>Договоры и соглашения о получении</t>
  </si>
  <si>
    <t>Ивановским районом бюджетных</t>
  </si>
  <si>
    <t>ссуд и бюджетных кредитов от бюд-</t>
  </si>
  <si>
    <t>жетов других уровней бюджетной</t>
  </si>
  <si>
    <t>системы Российской Федерации</t>
  </si>
  <si>
    <t>4.</t>
  </si>
  <si>
    <t>Договоры о предоставлении Иванов-</t>
  </si>
  <si>
    <t>ским районом государственных га-</t>
  </si>
  <si>
    <t xml:space="preserve">рантий, договоры поручительства </t>
  </si>
  <si>
    <t>Ивановского района по обеспечению</t>
  </si>
  <si>
    <t>выполнения обязательств третьими</t>
  </si>
  <si>
    <t>лицами</t>
  </si>
  <si>
    <t>поручения</t>
  </si>
  <si>
    <t>Начальник финансового управления</t>
  </si>
  <si>
    <t>о заключе-</t>
  </si>
  <si>
    <t>Про-</t>
  </si>
  <si>
    <t>Адми-</t>
  </si>
  <si>
    <t>нии допол-</t>
  </si>
  <si>
    <t>центы</t>
  </si>
  <si>
    <t>нист-</t>
  </si>
  <si>
    <t>нительных</t>
  </si>
  <si>
    <t>рацией</t>
  </si>
  <si>
    <t>соглаше-</t>
  </si>
  <si>
    <t>20____г.</t>
  </si>
  <si>
    <t>ний</t>
  </si>
  <si>
    <t>основ-</t>
  </si>
  <si>
    <t>Сов.</t>
  </si>
  <si>
    <t xml:space="preserve">Дата </t>
  </si>
  <si>
    <t>№ Реш.</t>
  </si>
  <si>
    <t>нар.деп</t>
  </si>
  <si>
    <t>о привл</t>
  </si>
  <si>
    <t>кред.</t>
  </si>
  <si>
    <t xml:space="preserve">    </t>
  </si>
  <si>
    <t>Процентов</t>
  </si>
  <si>
    <t>штрафов</t>
  </si>
  <si>
    <t>долг (сумма</t>
  </si>
  <si>
    <t>лизинга и т.п.)</t>
  </si>
  <si>
    <t>Исп.Зайцева Т.В.</t>
  </si>
  <si>
    <t>Расходы на обслуживание муниципального</t>
  </si>
  <si>
    <t xml:space="preserve">Верхний предел  муниципального долга </t>
  </si>
  <si>
    <t>Ивановского района</t>
  </si>
  <si>
    <t>администрации Ивановского района</t>
  </si>
  <si>
    <t xml:space="preserve">Сумма </t>
  </si>
  <si>
    <t>ж</t>
  </si>
  <si>
    <t xml:space="preserve">Погашено </t>
  </si>
  <si>
    <t xml:space="preserve">Начислено </t>
  </si>
  <si>
    <t>В.В.Бакуменко</t>
  </si>
  <si>
    <t>Глава администрации Ивановского района</t>
  </si>
  <si>
    <t>по состоянию на " 1 " января   2009 года.</t>
  </si>
  <si>
    <t>по состоянию  на  1 января 2009 года</t>
  </si>
  <si>
    <t>в 2008г.</t>
  </si>
  <si>
    <t>по состоянию на "01 " 01. 2010 г.</t>
  </si>
  <si>
    <t>по состоянию на "01 " 01. 2010г.</t>
  </si>
  <si>
    <t>на "01"01. 2010г.</t>
  </si>
  <si>
    <t xml:space="preserve"> Остаток долга на 01.01.2010 г.</t>
  </si>
  <si>
    <t>Погашено на   01.01.20010 года</t>
  </si>
  <si>
    <t>Начислено на 01.01.2010</t>
  </si>
  <si>
    <t>Сумма долга на "01   "января      2009   года</t>
  </si>
  <si>
    <t>на 01.01.2010 г.</t>
  </si>
  <si>
    <t>по состоянию на 1 января 2010 года</t>
  </si>
  <si>
    <t>по состоянию на " 1 " января  2010 года.</t>
  </si>
  <si>
    <t>Сумма долга на 01.01.2010года</t>
  </si>
  <si>
    <t xml:space="preserve">  Остаток долга на 01.01.2010г.</t>
  </si>
  <si>
    <t xml:space="preserve">Бюджет, из </t>
  </si>
  <si>
    <t xml:space="preserve">Цель </t>
  </si>
  <si>
    <t xml:space="preserve">        Остаток долга на 1 января 2009 года</t>
  </si>
  <si>
    <t>Начислено на "01"01.2010г.</t>
  </si>
  <si>
    <t xml:space="preserve"> Погашено на "01"01.2010г.</t>
  </si>
  <si>
    <t xml:space="preserve">   Остаток долга на "01" 01.2010г.</t>
  </si>
  <si>
    <t>которого</t>
  </si>
  <si>
    <t xml:space="preserve">привлечения </t>
  </si>
  <si>
    <t>бюджетного</t>
  </si>
  <si>
    <t>бюджетного кредита</t>
  </si>
  <si>
    <t xml:space="preserve">в том  </t>
  </si>
  <si>
    <t>предоставление</t>
  </si>
  <si>
    <t>предоставлен</t>
  </si>
  <si>
    <t>числе</t>
  </si>
  <si>
    <t xml:space="preserve">бюджетный </t>
  </si>
  <si>
    <t>просро-</t>
  </si>
  <si>
    <t>кредит</t>
  </si>
  <si>
    <t>ченный</t>
  </si>
  <si>
    <t>в 2009 г.</t>
  </si>
  <si>
    <t>26.06.95 №10 (7/11/7)</t>
  </si>
  <si>
    <t>Областной б/д</t>
  </si>
  <si>
    <t>27.07.95 №5 (7/111/7)</t>
  </si>
  <si>
    <t>15.10.99 №22 (7/1/7)</t>
  </si>
  <si>
    <t>по состоянию на "1" января  2010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</si>
</sst>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7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172" fontId="0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0" xfId="0" applyNumberFormat="1" applyAlignment="1">
      <alignment/>
    </xf>
    <xf numFmtId="172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7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T40"/>
  <sheetViews>
    <sheetView workbookViewId="0" topLeftCell="O1">
      <selection activeCell="M15" sqref="M15"/>
    </sheetView>
  </sheetViews>
  <sheetFormatPr defaultColWidth="9.00390625" defaultRowHeight="12.75"/>
  <cols>
    <col min="1" max="1" width="3.25390625" style="0" customWidth="1"/>
    <col min="2" max="2" width="8.625" style="0" customWidth="1"/>
    <col min="3" max="3" width="11.125" style="0" customWidth="1"/>
    <col min="4" max="4" width="11.25390625" style="0" customWidth="1"/>
    <col min="5" max="5" width="10.125" style="0" customWidth="1"/>
    <col min="6" max="6" width="6.75390625" style="0" customWidth="1"/>
    <col min="7" max="7" width="17.25390625" style="0" customWidth="1"/>
    <col min="8" max="8" width="14.00390625" style="0" customWidth="1"/>
    <col min="9" max="9" width="7.125" style="0" customWidth="1"/>
    <col min="10" max="10" width="8.25390625" style="0" customWidth="1"/>
    <col min="11" max="11" width="7.75390625" style="0" customWidth="1"/>
    <col min="12" max="12" width="8.25390625" style="0" customWidth="1"/>
    <col min="13" max="13" width="8.375" style="0" customWidth="1"/>
    <col min="14" max="14" width="10.25390625" style="0" customWidth="1"/>
    <col min="15" max="15" width="8.25390625" style="0" customWidth="1"/>
    <col min="16" max="17" width="5.625" style="0" customWidth="1"/>
    <col min="18" max="18" width="8.00390625" style="0" customWidth="1"/>
    <col min="19" max="19" width="7.875" style="0" customWidth="1"/>
    <col min="20" max="20" width="10.25390625" style="0" customWidth="1"/>
    <col min="21" max="21" width="6.125" style="0" customWidth="1"/>
    <col min="22" max="22" width="10.375" style="0" customWidth="1"/>
    <col min="23" max="23" width="6.375" style="0" customWidth="1"/>
    <col min="24" max="24" width="8.125" style="0" customWidth="1"/>
    <col min="25" max="25" width="9.875" style="0" customWidth="1"/>
    <col min="26" max="26" width="5.75390625" style="0" customWidth="1"/>
    <col min="27" max="27" width="10.25390625" style="0" customWidth="1"/>
    <col min="28" max="28" width="7.875" style="0" customWidth="1"/>
    <col min="29" max="29" width="4.375" style="0" customWidth="1"/>
    <col min="30" max="30" width="5.625" style="0" customWidth="1"/>
    <col min="31" max="31" width="9.25390625" style="0" customWidth="1"/>
    <col min="32" max="32" width="8.75390625" style="0" customWidth="1"/>
    <col min="33" max="33" width="6.625" style="0" customWidth="1"/>
    <col min="34" max="34" width="5.375" style="0" customWidth="1"/>
  </cols>
  <sheetData>
    <row r="6" spans="6:8" ht="18.75">
      <c r="F6" s="81" t="s">
        <v>0</v>
      </c>
      <c r="H6" s="81" t="s">
        <v>1</v>
      </c>
    </row>
    <row r="7" spans="2:11" ht="18.75">
      <c r="B7" s="1"/>
      <c r="K7" s="81" t="s">
        <v>2</v>
      </c>
    </row>
    <row r="8" ht="18.75">
      <c r="K8" s="81" t="s">
        <v>355</v>
      </c>
    </row>
    <row r="10" spans="1:34" ht="12.75">
      <c r="A10" s="8"/>
      <c r="B10" s="57"/>
      <c r="C10" s="57"/>
      <c r="D10" s="57"/>
      <c r="E10" s="57" t="s">
        <v>3</v>
      </c>
      <c r="F10" s="57" t="s">
        <v>322</v>
      </c>
      <c r="G10" s="57"/>
      <c r="H10" s="57"/>
      <c r="I10" s="57"/>
      <c r="J10" s="57"/>
      <c r="K10" s="8"/>
      <c r="L10" s="64" t="s">
        <v>4</v>
      </c>
      <c r="M10" s="65"/>
      <c r="N10" s="66"/>
      <c r="O10" s="67" t="s">
        <v>356</v>
      </c>
      <c r="P10" s="68"/>
      <c r="Q10" s="68"/>
      <c r="R10" s="69"/>
      <c r="S10" s="8"/>
      <c r="T10" s="70" t="s">
        <v>340</v>
      </c>
      <c r="U10" s="71"/>
      <c r="V10" s="72"/>
      <c r="W10" s="73"/>
      <c r="X10" s="65" t="s">
        <v>339</v>
      </c>
      <c r="Y10" s="71"/>
      <c r="Z10" s="71"/>
      <c r="AA10" s="74"/>
      <c r="AB10" s="70" t="s">
        <v>357</v>
      </c>
      <c r="AC10" s="71"/>
      <c r="AD10" s="71"/>
      <c r="AE10" s="72"/>
      <c r="AF10" s="57" t="s">
        <v>5</v>
      </c>
      <c r="AG10" s="8" t="s">
        <v>6</v>
      </c>
      <c r="AH10" s="8"/>
    </row>
    <row r="11" spans="1:34" ht="12.75">
      <c r="A11" s="9"/>
      <c r="B11" s="59" t="s">
        <v>7</v>
      </c>
      <c r="C11" s="59" t="s">
        <v>8</v>
      </c>
      <c r="D11" s="59" t="s">
        <v>9</v>
      </c>
      <c r="E11" s="59" t="s">
        <v>10</v>
      </c>
      <c r="F11" s="59" t="s">
        <v>323</v>
      </c>
      <c r="G11" s="59" t="s">
        <v>11</v>
      </c>
      <c r="H11" s="59"/>
      <c r="I11" s="59" t="s">
        <v>12</v>
      </c>
      <c r="J11" s="59"/>
      <c r="K11" s="9" t="s">
        <v>13</v>
      </c>
      <c r="L11" s="8"/>
      <c r="M11" s="57"/>
      <c r="N11" s="57" t="s">
        <v>14</v>
      </c>
      <c r="O11" s="57"/>
      <c r="P11" s="57"/>
      <c r="Q11" s="57"/>
      <c r="R11" s="8"/>
      <c r="S11" s="9" t="s">
        <v>15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8"/>
      <c r="AF11" s="59" t="s">
        <v>16</v>
      </c>
      <c r="AG11" s="59" t="s">
        <v>17</v>
      </c>
      <c r="AH11" s="9" t="s">
        <v>18</v>
      </c>
    </row>
    <row r="12" spans="1:34" ht="12.75">
      <c r="A12" s="9" t="s">
        <v>19</v>
      </c>
      <c r="B12" s="59" t="s">
        <v>20</v>
      </c>
      <c r="C12" s="59" t="s">
        <v>21</v>
      </c>
      <c r="D12" s="59" t="s">
        <v>22</v>
      </c>
      <c r="E12" s="59" t="s">
        <v>23</v>
      </c>
      <c r="F12" s="59" t="s">
        <v>321</v>
      </c>
      <c r="G12" s="59" t="s">
        <v>24</v>
      </c>
      <c r="H12" s="59" t="s">
        <v>25</v>
      </c>
      <c r="I12" s="59" t="s">
        <v>26</v>
      </c>
      <c r="J12" s="59" t="s">
        <v>15</v>
      </c>
      <c r="K12" s="9" t="s">
        <v>27</v>
      </c>
      <c r="L12" s="9"/>
      <c r="M12" s="59" t="s">
        <v>28</v>
      </c>
      <c r="N12" s="59" t="s">
        <v>29</v>
      </c>
      <c r="O12" s="59" t="s">
        <v>320</v>
      </c>
      <c r="P12" s="59"/>
      <c r="Q12" s="59" t="s">
        <v>30</v>
      </c>
      <c r="R12" s="9"/>
      <c r="S12" s="9" t="s">
        <v>31</v>
      </c>
      <c r="T12" s="59"/>
      <c r="U12" s="59" t="s">
        <v>30</v>
      </c>
      <c r="V12" s="59"/>
      <c r="W12" s="59" t="s">
        <v>32</v>
      </c>
      <c r="X12" s="59" t="s">
        <v>33</v>
      </c>
      <c r="Y12" s="59"/>
      <c r="Z12" s="59" t="s">
        <v>30</v>
      </c>
      <c r="AA12" s="59"/>
      <c r="AB12" s="59" t="s">
        <v>33</v>
      </c>
      <c r="AC12" s="59"/>
      <c r="AD12" s="59" t="s">
        <v>30</v>
      </c>
      <c r="AE12" s="9"/>
      <c r="AF12" s="59" t="s">
        <v>34</v>
      </c>
      <c r="AG12" s="59" t="s">
        <v>35</v>
      </c>
      <c r="AH12" s="9" t="s">
        <v>36</v>
      </c>
    </row>
    <row r="13" spans="1:34" ht="12.75">
      <c r="A13" s="9" t="s">
        <v>37</v>
      </c>
      <c r="B13" s="59" t="s">
        <v>38</v>
      </c>
      <c r="C13" s="59" t="s">
        <v>39</v>
      </c>
      <c r="D13" s="59" t="s">
        <v>40</v>
      </c>
      <c r="E13" s="59" t="s">
        <v>41</v>
      </c>
      <c r="F13" s="59" t="s">
        <v>324</v>
      </c>
      <c r="G13" s="59" t="s">
        <v>42</v>
      </c>
      <c r="H13" s="59" t="s">
        <v>43</v>
      </c>
      <c r="I13" s="59" t="s">
        <v>44</v>
      </c>
      <c r="J13" s="59" t="s">
        <v>45</v>
      </c>
      <c r="K13" s="9" t="s">
        <v>46</v>
      </c>
      <c r="L13" s="9" t="s">
        <v>47</v>
      </c>
      <c r="M13" s="59" t="s">
        <v>48</v>
      </c>
      <c r="N13" s="59" t="s">
        <v>49</v>
      </c>
      <c r="O13" s="59" t="s">
        <v>138</v>
      </c>
      <c r="P13" s="59" t="s">
        <v>50</v>
      </c>
      <c r="Q13" s="59" t="s">
        <v>51</v>
      </c>
      <c r="R13" s="9" t="s">
        <v>52</v>
      </c>
      <c r="S13" s="9" t="s">
        <v>53</v>
      </c>
      <c r="T13" s="59" t="s">
        <v>50</v>
      </c>
      <c r="U13" s="59" t="s">
        <v>51</v>
      </c>
      <c r="V13" s="59" t="s">
        <v>52</v>
      </c>
      <c r="W13" s="59" t="s">
        <v>54</v>
      </c>
      <c r="X13" s="59" t="s">
        <v>48</v>
      </c>
      <c r="Y13" s="59" t="s">
        <v>50</v>
      </c>
      <c r="Z13" s="59" t="s">
        <v>51</v>
      </c>
      <c r="AA13" s="59" t="s">
        <v>52</v>
      </c>
      <c r="AB13" s="59" t="s">
        <v>48</v>
      </c>
      <c r="AC13" s="59" t="s">
        <v>50</v>
      </c>
      <c r="AD13" s="59" t="s">
        <v>51</v>
      </c>
      <c r="AE13" s="9" t="s">
        <v>52</v>
      </c>
      <c r="AF13" s="59" t="s">
        <v>55</v>
      </c>
      <c r="AG13" s="59" t="s">
        <v>56</v>
      </c>
      <c r="AH13" s="9" t="s">
        <v>57</v>
      </c>
    </row>
    <row r="14" spans="1:34" ht="12.75">
      <c r="A14" s="9"/>
      <c r="B14" s="59" t="s">
        <v>58</v>
      </c>
      <c r="C14" s="61"/>
      <c r="D14" s="59" t="s">
        <v>59</v>
      </c>
      <c r="E14" s="59" t="s">
        <v>60</v>
      </c>
      <c r="F14" s="59" t="s">
        <v>325</v>
      </c>
      <c r="G14" s="59" t="s">
        <v>61</v>
      </c>
      <c r="H14" s="59" t="s">
        <v>45</v>
      </c>
      <c r="I14" s="59" t="s">
        <v>62</v>
      </c>
      <c r="J14" s="59"/>
      <c r="K14" s="9" t="s">
        <v>63</v>
      </c>
      <c r="L14" s="9"/>
      <c r="M14" s="59"/>
      <c r="N14" s="61"/>
      <c r="O14" s="59" t="s">
        <v>48</v>
      </c>
      <c r="P14" s="59"/>
      <c r="Q14" s="59"/>
      <c r="R14" s="9"/>
      <c r="S14" s="9" t="s">
        <v>64</v>
      </c>
      <c r="T14" s="59"/>
      <c r="U14" s="59"/>
      <c r="V14" s="59"/>
      <c r="W14" s="59" t="s">
        <v>59</v>
      </c>
      <c r="X14" s="59"/>
      <c r="Y14" s="59"/>
      <c r="Z14" s="59"/>
      <c r="AA14" s="59"/>
      <c r="AB14" s="59"/>
      <c r="AC14" s="59"/>
      <c r="AD14" s="59"/>
      <c r="AE14" s="9"/>
      <c r="AF14" s="59" t="s">
        <v>65</v>
      </c>
      <c r="AG14" s="59"/>
      <c r="AH14" s="9"/>
    </row>
    <row r="15" spans="1:34" ht="12.75">
      <c r="A15" s="9"/>
      <c r="B15" s="61" t="s">
        <v>66</v>
      </c>
      <c r="C15" s="59"/>
      <c r="D15" s="59" t="s">
        <v>67</v>
      </c>
      <c r="E15" s="59" t="s">
        <v>68</v>
      </c>
      <c r="F15" s="59" t="s">
        <v>326</v>
      </c>
      <c r="G15" s="59" t="s">
        <v>69</v>
      </c>
      <c r="H15" s="59"/>
      <c r="I15" s="59"/>
      <c r="J15" s="59"/>
      <c r="K15" s="9" t="s">
        <v>70</v>
      </c>
      <c r="L15" s="9"/>
      <c r="M15" s="59"/>
      <c r="N15" s="59"/>
      <c r="O15" s="59"/>
      <c r="P15" s="59"/>
      <c r="Q15" s="59"/>
      <c r="R15" s="9"/>
      <c r="S15" s="9" t="s">
        <v>345</v>
      </c>
      <c r="T15" s="59"/>
      <c r="U15" s="59"/>
      <c r="V15" s="59"/>
      <c r="W15" s="59" t="s">
        <v>71</v>
      </c>
      <c r="X15" s="59"/>
      <c r="Y15" s="59"/>
      <c r="Z15" s="59"/>
      <c r="AA15" s="59"/>
      <c r="AB15" s="59"/>
      <c r="AC15" s="59"/>
      <c r="AD15" s="59"/>
      <c r="AE15" s="9"/>
      <c r="AF15" s="59"/>
      <c r="AG15" s="59"/>
      <c r="AH15" s="9"/>
    </row>
    <row r="16" spans="1:34" ht="12.75">
      <c r="A16" s="9"/>
      <c r="B16" s="62" t="s">
        <v>72</v>
      </c>
      <c r="C16" s="62"/>
      <c r="D16" s="62" t="s">
        <v>73</v>
      </c>
      <c r="E16" s="62" t="s">
        <v>45</v>
      </c>
      <c r="F16" s="62"/>
      <c r="G16" s="62" t="s">
        <v>74</v>
      </c>
      <c r="H16" s="62"/>
      <c r="I16" s="62"/>
      <c r="J16" s="62"/>
      <c r="K16" s="10"/>
      <c r="L16" s="10"/>
      <c r="M16" s="62"/>
      <c r="N16" s="62"/>
      <c r="O16" s="62"/>
      <c r="P16" s="62"/>
      <c r="Q16" s="62"/>
      <c r="R16" s="10"/>
      <c r="S16" s="10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0"/>
      <c r="AF16" s="62"/>
      <c r="AG16" s="62"/>
      <c r="AH16" s="10"/>
    </row>
    <row r="17" spans="1:34" ht="12.75">
      <c r="A17" s="8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8">
        <v>19</v>
      </c>
      <c r="T17" s="8">
        <v>20</v>
      </c>
      <c r="U17" s="8">
        <v>21</v>
      </c>
      <c r="V17" s="8">
        <v>22</v>
      </c>
      <c r="W17" s="8">
        <v>23</v>
      </c>
      <c r="X17" s="8">
        <v>24</v>
      </c>
      <c r="Y17" s="8">
        <v>25</v>
      </c>
      <c r="Z17" s="8">
        <v>26</v>
      </c>
      <c r="AA17" s="8">
        <v>27</v>
      </c>
      <c r="AB17" s="8">
        <v>28</v>
      </c>
      <c r="AC17" s="8">
        <v>29</v>
      </c>
      <c r="AD17" s="8">
        <v>30</v>
      </c>
      <c r="AE17" s="8">
        <v>31</v>
      </c>
      <c r="AF17" s="8">
        <v>32</v>
      </c>
      <c r="AG17" s="8">
        <v>33</v>
      </c>
      <c r="AH17" s="8">
        <v>34</v>
      </c>
    </row>
    <row r="18" spans="1:34" ht="12.75" hidden="1">
      <c r="A18" s="78">
        <v>1</v>
      </c>
      <c r="B18" s="120"/>
      <c r="C18" s="75"/>
      <c r="D18" s="8"/>
      <c r="E18" s="124"/>
      <c r="F18" s="8"/>
      <c r="G18" s="75"/>
      <c r="H18" s="123"/>
      <c r="I18" s="75"/>
      <c r="J18" s="5"/>
      <c r="K18" s="75"/>
      <c r="L18" s="120"/>
      <c r="M18" s="5"/>
      <c r="N18" s="75"/>
      <c r="O18" s="5"/>
      <c r="P18" s="75"/>
      <c r="Q18" s="5"/>
      <c r="R18" s="75"/>
      <c r="S18" s="5"/>
      <c r="T18" s="75"/>
      <c r="U18" s="5"/>
      <c r="V18" s="75"/>
      <c r="W18" s="5"/>
      <c r="X18" s="75"/>
      <c r="Y18" s="5"/>
      <c r="Z18" s="75"/>
      <c r="AA18" s="5"/>
      <c r="AB18" s="75"/>
      <c r="AC18" s="5"/>
      <c r="AD18" s="75"/>
      <c r="AE18" s="5"/>
      <c r="AF18" s="117"/>
      <c r="AG18" s="8"/>
      <c r="AH18" s="58"/>
    </row>
    <row r="19" spans="1:34" ht="12.75" hidden="1">
      <c r="A19" s="61"/>
      <c r="B19" s="121"/>
      <c r="C19" s="16"/>
      <c r="D19" s="6"/>
      <c r="E19" s="16"/>
      <c r="F19" s="6"/>
      <c r="G19" s="16"/>
      <c r="H19" s="6"/>
      <c r="I19" s="16"/>
      <c r="J19" s="6"/>
      <c r="K19" s="16"/>
      <c r="L19" s="6"/>
      <c r="M19" s="6"/>
      <c r="N19" s="16"/>
      <c r="O19" s="6"/>
      <c r="P19" s="16"/>
      <c r="Q19" s="6"/>
      <c r="R19" s="16"/>
      <c r="S19" s="6"/>
      <c r="T19" s="16"/>
      <c r="U19" s="6"/>
      <c r="V19" s="16"/>
      <c r="W19" s="6"/>
      <c r="X19" s="16"/>
      <c r="Y19" s="6"/>
      <c r="Z19" s="16"/>
      <c r="AA19" s="6"/>
      <c r="AB19" s="16"/>
      <c r="AC19" s="6"/>
      <c r="AD19" s="16"/>
      <c r="AE19" s="6"/>
      <c r="AF19" s="16"/>
      <c r="AG19" s="6"/>
      <c r="AH19" s="11"/>
    </row>
    <row r="20" spans="1:34" ht="12.75" hidden="1">
      <c r="A20" s="118"/>
      <c r="B20" s="122"/>
      <c r="C20" s="119"/>
      <c r="D20" s="7"/>
      <c r="E20" s="119"/>
      <c r="F20" s="7"/>
      <c r="G20" s="119"/>
      <c r="H20" s="10"/>
      <c r="I20" s="119"/>
      <c r="J20" s="7"/>
      <c r="K20" s="119"/>
      <c r="L20" s="7"/>
      <c r="M20" s="7"/>
      <c r="N20" s="119"/>
      <c r="O20" s="7"/>
      <c r="P20" s="119"/>
      <c r="Q20" s="7"/>
      <c r="R20" s="119"/>
      <c r="S20" s="7"/>
      <c r="T20" s="119"/>
      <c r="U20" s="7"/>
      <c r="V20" s="119"/>
      <c r="W20" s="7"/>
      <c r="X20" s="119"/>
      <c r="Y20" s="7"/>
      <c r="Z20" s="119"/>
      <c r="AA20" s="7"/>
      <c r="AB20" s="119"/>
      <c r="AC20" s="7"/>
      <c r="AD20" s="119"/>
      <c r="AE20" s="7"/>
      <c r="AF20" s="119"/>
      <c r="AG20" s="7"/>
      <c r="AH20" s="12"/>
    </row>
    <row r="21" spans="1:34" ht="12.75" hidden="1">
      <c r="A21" s="61">
        <v>2</v>
      </c>
      <c r="B21" s="121"/>
      <c r="C21" s="75"/>
      <c r="D21" s="8"/>
      <c r="E21" s="124"/>
      <c r="F21" s="8"/>
      <c r="G21" s="75"/>
      <c r="H21" s="123"/>
      <c r="I21" s="75"/>
      <c r="J21" s="5"/>
      <c r="K21" s="75"/>
      <c r="L21" s="120"/>
      <c r="M21" s="5"/>
      <c r="N21" s="75"/>
      <c r="O21" s="5"/>
      <c r="P21" s="75"/>
      <c r="Q21" s="5"/>
      <c r="R21" s="75"/>
      <c r="S21" s="5"/>
      <c r="T21" s="75"/>
      <c r="U21" s="5"/>
      <c r="V21" s="135"/>
      <c r="W21" s="5"/>
      <c r="X21" s="75"/>
      <c r="Y21" s="5"/>
      <c r="Z21" s="75"/>
      <c r="AA21" s="5"/>
      <c r="AB21" s="75"/>
      <c r="AC21" s="5"/>
      <c r="AD21" s="75"/>
      <c r="AE21" s="5"/>
      <c r="AF21" s="117"/>
      <c r="AG21" s="8"/>
      <c r="AH21" s="58"/>
    </row>
    <row r="22" spans="1:34" ht="12.75" hidden="1">
      <c r="A22" s="61"/>
      <c r="B22" s="121"/>
      <c r="C22" s="16"/>
      <c r="D22" s="6"/>
      <c r="E22" s="16"/>
      <c r="F22" s="6"/>
      <c r="G22" s="16"/>
      <c r="H22" s="6"/>
      <c r="I22" s="16"/>
      <c r="J22" s="6"/>
      <c r="K22" s="16"/>
      <c r="L22" s="6"/>
      <c r="M22" s="6"/>
      <c r="N22" s="16"/>
      <c r="O22" s="6"/>
      <c r="P22" s="16"/>
      <c r="Q22" s="6"/>
      <c r="R22" s="16"/>
      <c r="S22" s="6"/>
      <c r="T22" s="16"/>
      <c r="U22" s="6"/>
      <c r="V22" s="16"/>
      <c r="W22" s="6"/>
      <c r="X22" s="16"/>
      <c r="Y22" s="6"/>
      <c r="Z22" s="16"/>
      <c r="AA22" s="6"/>
      <c r="AB22" s="16"/>
      <c r="AC22" s="6"/>
      <c r="AD22" s="16"/>
      <c r="AE22" s="6"/>
      <c r="AF22" s="16"/>
      <c r="AG22" s="6"/>
      <c r="AH22" s="11"/>
    </row>
    <row r="23" spans="1:34" ht="12.75" hidden="1">
      <c r="A23" s="6"/>
      <c r="B23" s="7"/>
      <c r="C23" s="6"/>
      <c r="D23" s="6"/>
      <c r="E23" s="16"/>
      <c r="F23" s="6"/>
      <c r="G23" s="16"/>
      <c r="H23" s="9"/>
      <c r="I23" s="16"/>
      <c r="J23" s="6"/>
      <c r="K23" s="16"/>
      <c r="L23" s="6"/>
      <c r="M23" s="6"/>
      <c r="N23" s="16"/>
      <c r="O23" s="6"/>
      <c r="P23" s="16"/>
      <c r="Q23" s="6"/>
      <c r="R23" s="16"/>
      <c r="S23" s="6"/>
      <c r="T23" s="16"/>
      <c r="U23" s="6"/>
      <c r="V23" s="16"/>
      <c r="W23" s="6"/>
      <c r="X23" s="16"/>
      <c r="Y23" s="6"/>
      <c r="Z23" s="16"/>
      <c r="AA23" s="6"/>
      <c r="AB23" s="16"/>
      <c r="AC23" s="6"/>
      <c r="AD23" s="16"/>
      <c r="AE23" s="6"/>
      <c r="AF23" s="16"/>
      <c r="AG23" s="6"/>
      <c r="AH23" s="11"/>
    </row>
    <row r="24" spans="1:34" ht="12.75">
      <c r="A24" s="5"/>
      <c r="B24" s="88" t="s">
        <v>76</v>
      </c>
      <c r="C24" s="88" t="s">
        <v>76</v>
      </c>
      <c r="D24" s="88" t="s">
        <v>76</v>
      </c>
      <c r="E24" s="88" t="s">
        <v>76</v>
      </c>
      <c r="F24" s="88" t="s">
        <v>76</v>
      </c>
      <c r="G24" s="88" t="s">
        <v>76</v>
      </c>
      <c r="H24" s="88" t="s">
        <v>76</v>
      </c>
      <c r="I24" s="88" t="s">
        <v>76</v>
      </c>
      <c r="J24" s="88" t="s">
        <v>76</v>
      </c>
      <c r="K24" s="88" t="s">
        <v>76</v>
      </c>
      <c r="L24" s="88" t="s">
        <v>76</v>
      </c>
      <c r="M24" s="88" t="s">
        <v>76</v>
      </c>
      <c r="N24" s="88" t="s">
        <v>76</v>
      </c>
      <c r="O24" s="76">
        <v>0</v>
      </c>
      <c r="P24" s="76">
        <v>0</v>
      </c>
      <c r="Q24" s="76">
        <v>0</v>
      </c>
      <c r="R24" s="76">
        <f>SUM(O24:Q24)</f>
        <v>0</v>
      </c>
      <c r="S24" s="76"/>
      <c r="T24" s="76"/>
      <c r="U24" s="76">
        <v>0</v>
      </c>
      <c r="V24" s="135">
        <f>SUM(T24:U24)</f>
        <v>0</v>
      </c>
      <c r="W24" s="5"/>
      <c r="X24" s="76"/>
      <c r="Y24" s="76"/>
      <c r="Z24" s="76">
        <v>0</v>
      </c>
      <c r="AA24" s="5">
        <f>SUM(X24:Z24)</f>
        <v>0</v>
      </c>
      <c r="AB24" s="75">
        <f>+O24+S24-X24</f>
        <v>0</v>
      </c>
      <c r="AC24" s="5">
        <v>0</v>
      </c>
      <c r="AD24" s="75">
        <v>0</v>
      </c>
      <c r="AE24" s="5">
        <f>SUM(AB24:AD24)</f>
        <v>0</v>
      </c>
      <c r="AF24" s="134"/>
      <c r="AG24" s="76"/>
      <c r="AH24" s="76"/>
    </row>
    <row r="25" spans="1:34" ht="12.75">
      <c r="A25" s="6"/>
      <c r="B25" s="11"/>
      <c r="C25" s="11"/>
      <c r="D25" s="11"/>
      <c r="E25" s="11"/>
      <c r="F25" s="11"/>
      <c r="G25" s="11"/>
      <c r="H25" s="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6"/>
      <c r="AD25" s="11"/>
      <c r="AE25" s="11"/>
      <c r="AF25" s="11"/>
      <c r="AG25" s="11"/>
      <c r="AH25" s="11"/>
    </row>
    <row r="26" spans="1:34" ht="12.75">
      <c r="A26" s="7"/>
      <c r="B26" s="12"/>
      <c r="C26" s="12"/>
      <c r="D26" s="12"/>
      <c r="E26" s="12"/>
      <c r="F26" s="12"/>
      <c r="G26" s="12"/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7"/>
      <c r="AD26" s="12"/>
      <c r="AE26" s="12"/>
      <c r="AF26" s="12"/>
      <c r="AG26" s="12"/>
      <c r="AH26" s="12"/>
    </row>
    <row r="27" spans="1:98" ht="12.75">
      <c r="A27" s="131" t="s">
        <v>75</v>
      </c>
      <c r="B27" s="7"/>
      <c r="C27" s="7"/>
      <c r="D27" s="10"/>
      <c r="E27" s="10"/>
      <c r="F27" s="10"/>
      <c r="G27" s="10"/>
      <c r="H27" s="10"/>
      <c r="I27" s="10"/>
      <c r="J27" s="131">
        <f>SUM(J18:J24)</f>
        <v>0</v>
      </c>
      <c r="K27" s="131"/>
      <c r="L27" s="132"/>
      <c r="M27" s="131">
        <f aca="true" t="shared" si="0" ref="M27:AE27">SUM(M18:M24)</f>
        <v>0</v>
      </c>
      <c r="N27" s="131">
        <f t="shared" si="0"/>
        <v>0</v>
      </c>
      <c r="O27" s="131">
        <f t="shared" si="0"/>
        <v>0</v>
      </c>
      <c r="P27" s="131">
        <f t="shared" si="0"/>
        <v>0</v>
      </c>
      <c r="Q27" s="131">
        <f t="shared" si="0"/>
        <v>0</v>
      </c>
      <c r="R27" s="131">
        <f t="shared" si="0"/>
        <v>0</v>
      </c>
      <c r="S27" s="131">
        <f t="shared" si="0"/>
        <v>0</v>
      </c>
      <c r="T27" s="131">
        <f t="shared" si="0"/>
        <v>0</v>
      </c>
      <c r="U27" s="131">
        <f t="shared" si="0"/>
        <v>0</v>
      </c>
      <c r="V27" s="131">
        <f t="shared" si="0"/>
        <v>0</v>
      </c>
      <c r="W27" s="131"/>
      <c r="X27" s="131">
        <f t="shared" si="0"/>
        <v>0</v>
      </c>
      <c r="Y27" s="131">
        <f t="shared" si="0"/>
        <v>0</v>
      </c>
      <c r="Z27" s="131">
        <f t="shared" si="0"/>
        <v>0</v>
      </c>
      <c r="AA27" s="131">
        <f t="shared" si="0"/>
        <v>0</v>
      </c>
      <c r="AB27" s="131">
        <f t="shared" si="0"/>
        <v>0</v>
      </c>
      <c r="AC27" s="131">
        <f t="shared" si="0"/>
        <v>0</v>
      </c>
      <c r="AD27" s="131">
        <f t="shared" si="0"/>
        <v>0</v>
      </c>
      <c r="AE27" s="131">
        <f t="shared" si="0"/>
        <v>0</v>
      </c>
      <c r="AF27" s="132"/>
      <c r="AG27" s="133"/>
      <c r="AH27" s="133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31" ht="15">
      <c r="A31" s="53" t="s">
        <v>308</v>
      </c>
    </row>
    <row r="32" spans="1:16" ht="15">
      <c r="A32" s="53" t="s">
        <v>77</v>
      </c>
      <c r="P32" s="53" t="s">
        <v>78</v>
      </c>
    </row>
    <row r="33" spans="1:16" ht="15">
      <c r="A33" s="53"/>
      <c r="P33" s="53"/>
    </row>
    <row r="34" spans="1:16" ht="15">
      <c r="A34" s="53"/>
      <c r="P34" s="53"/>
    </row>
    <row r="35" spans="1:16" ht="15">
      <c r="A35" s="53"/>
      <c r="P35" s="53"/>
    </row>
    <row r="36" spans="1:16" ht="15">
      <c r="A36" s="53" t="s">
        <v>79</v>
      </c>
      <c r="P36" s="53" t="s">
        <v>80</v>
      </c>
    </row>
    <row r="37" ht="15">
      <c r="A37" s="53"/>
    </row>
    <row r="38" ht="15">
      <c r="A38" s="53"/>
    </row>
    <row r="39" ht="15">
      <c r="A39" s="54" t="s">
        <v>81</v>
      </c>
    </row>
    <row r="40" ht="15">
      <c r="A40" s="55" t="s">
        <v>82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36"/>
  <sheetViews>
    <sheetView workbookViewId="0" topLeftCell="R1">
      <selection activeCell="K8" sqref="K8"/>
    </sheetView>
  </sheetViews>
  <sheetFormatPr defaultColWidth="9.00390625" defaultRowHeight="12.75"/>
  <cols>
    <col min="1" max="1" width="2.25390625" style="0" customWidth="1"/>
    <col min="2" max="2" width="5.75390625" style="0" customWidth="1"/>
    <col min="3" max="3" width="5.875" style="0" customWidth="1"/>
    <col min="4" max="4" width="8.125" style="0" customWidth="1"/>
    <col min="5" max="5" width="9.625" style="0" customWidth="1"/>
    <col min="6" max="6" width="10.25390625" style="0" customWidth="1"/>
    <col min="7" max="7" width="8.75390625" style="0" customWidth="1"/>
    <col min="8" max="8" width="6.125" style="0" customWidth="1"/>
    <col min="9" max="9" width="5.625" style="0" customWidth="1"/>
    <col min="10" max="10" width="7.875" style="0" customWidth="1"/>
    <col min="11" max="11" width="8.125" style="0" customWidth="1"/>
    <col min="12" max="12" width="7.875" style="0" customWidth="1"/>
    <col min="14" max="14" width="5.75390625" style="0" customWidth="1"/>
    <col min="15" max="15" width="6.875" style="0" customWidth="1"/>
    <col min="16" max="16" width="5.25390625" style="0" customWidth="1"/>
    <col min="17" max="17" width="7.00390625" style="0" customWidth="1"/>
    <col min="18" max="18" width="6.75390625" style="0" customWidth="1"/>
    <col min="19" max="20" width="6.875" style="0" customWidth="1"/>
    <col min="21" max="21" width="5.75390625" style="0" customWidth="1"/>
    <col min="22" max="22" width="6.125" style="0" customWidth="1"/>
    <col min="23" max="23" width="6.25390625" style="0" customWidth="1"/>
    <col min="24" max="24" width="4.87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5" ht="15">
      <c r="F5" s="50" t="s">
        <v>83</v>
      </c>
    </row>
    <row r="6" spans="7:11" ht="15">
      <c r="G6" s="50" t="s">
        <v>84</v>
      </c>
      <c r="K6" s="53"/>
    </row>
    <row r="7" spans="7:16" ht="15">
      <c r="G7" s="50"/>
      <c r="K7" s="50" t="s">
        <v>354</v>
      </c>
      <c r="L7" s="50"/>
      <c r="M7" s="50"/>
      <c r="N7" s="50"/>
      <c r="O7" s="50"/>
      <c r="P7" s="130"/>
    </row>
    <row r="9" spans="1:40" ht="12.75">
      <c r="A9" s="17"/>
      <c r="B9" s="18"/>
      <c r="C9" s="19"/>
      <c r="D9" s="20" t="s">
        <v>85</v>
      </c>
      <c r="E9" s="19"/>
      <c r="F9" s="20" t="s">
        <v>3</v>
      </c>
      <c r="G9" s="19"/>
      <c r="H9" s="18"/>
      <c r="I9" s="19"/>
      <c r="J9" s="18"/>
      <c r="K9" s="19"/>
      <c r="L9" s="18"/>
      <c r="M9" s="21" t="s">
        <v>86</v>
      </c>
      <c r="N9" s="17" t="s">
        <v>87</v>
      </c>
      <c r="O9" s="22"/>
      <c r="P9" s="17" t="s">
        <v>88</v>
      </c>
      <c r="Q9" s="22"/>
      <c r="R9" s="17" t="s">
        <v>89</v>
      </c>
      <c r="S9" s="19"/>
      <c r="T9" s="19"/>
      <c r="U9" s="22"/>
      <c r="V9" s="20" t="s">
        <v>90</v>
      </c>
      <c r="W9" s="17" t="s">
        <v>91</v>
      </c>
      <c r="X9" s="19"/>
      <c r="Y9" s="22"/>
      <c r="Z9" s="17" t="s">
        <v>92</v>
      </c>
      <c r="AA9" s="19"/>
      <c r="AB9" s="19"/>
      <c r="AC9" s="19"/>
      <c r="AD9" s="22"/>
      <c r="AE9" s="17" t="s">
        <v>93</v>
      </c>
      <c r="AF9" s="19"/>
      <c r="AG9" s="19"/>
      <c r="AH9" s="22"/>
      <c r="AI9" s="17" t="s">
        <v>94</v>
      </c>
      <c r="AJ9" s="19"/>
      <c r="AK9" s="19"/>
      <c r="AL9" s="22"/>
      <c r="AM9" s="20" t="s">
        <v>95</v>
      </c>
      <c r="AN9" s="22" t="s">
        <v>96</v>
      </c>
    </row>
    <row r="10" spans="1:40" ht="12.75">
      <c r="A10" s="23"/>
      <c r="B10" s="24" t="s">
        <v>7</v>
      </c>
      <c r="C10" s="25"/>
      <c r="D10" s="24" t="s">
        <v>97</v>
      </c>
      <c r="E10" s="20" t="s">
        <v>3</v>
      </c>
      <c r="F10" s="24" t="s">
        <v>98</v>
      </c>
      <c r="G10" s="26" t="s">
        <v>99</v>
      </c>
      <c r="H10" s="27"/>
      <c r="I10" s="25"/>
      <c r="J10" s="27"/>
      <c r="K10" s="25"/>
      <c r="L10" s="24" t="s">
        <v>7</v>
      </c>
      <c r="M10" s="26" t="s">
        <v>100</v>
      </c>
      <c r="N10" s="28"/>
      <c r="O10" s="29"/>
      <c r="P10" s="28" t="s">
        <v>101</v>
      </c>
      <c r="Q10" s="29"/>
      <c r="R10" s="28"/>
      <c r="S10" s="30"/>
      <c r="T10" s="30"/>
      <c r="U10" s="29"/>
      <c r="V10" t="s">
        <v>102</v>
      </c>
      <c r="W10" s="28" t="s">
        <v>103</v>
      </c>
      <c r="X10" s="30"/>
      <c r="Y10" s="29"/>
      <c r="Z10" s="28" t="s">
        <v>104</v>
      </c>
      <c r="AA10" s="30"/>
      <c r="AB10" s="30"/>
      <c r="AC10" s="30"/>
      <c r="AD10" s="29"/>
      <c r="AE10" s="28"/>
      <c r="AF10" s="30"/>
      <c r="AG10" s="30"/>
      <c r="AH10" s="29"/>
      <c r="AI10" s="23" t="s">
        <v>353</v>
      </c>
      <c r="AJ10" s="25"/>
      <c r="AK10" s="25"/>
      <c r="AL10" s="31"/>
      <c r="AM10" s="24" t="s">
        <v>105</v>
      </c>
      <c r="AN10" s="31" t="s">
        <v>36</v>
      </c>
    </row>
    <row r="11" spans="1:40" ht="12.75">
      <c r="A11" s="23"/>
      <c r="B11" s="24" t="s">
        <v>106</v>
      </c>
      <c r="C11" s="26" t="s">
        <v>8</v>
      </c>
      <c r="D11" s="24" t="s">
        <v>107</v>
      </c>
      <c r="E11" s="26" t="s">
        <v>108</v>
      </c>
      <c r="F11" s="24" t="s">
        <v>109</v>
      </c>
      <c r="G11" s="26" t="s">
        <v>110</v>
      </c>
      <c r="H11" s="27"/>
      <c r="I11" s="26"/>
      <c r="J11" s="24" t="s">
        <v>111</v>
      </c>
      <c r="K11" s="26" t="s">
        <v>112</v>
      </c>
      <c r="L11" s="24" t="s">
        <v>113</v>
      </c>
      <c r="M11" s="26" t="s">
        <v>114</v>
      </c>
      <c r="N11" s="20" t="s">
        <v>115</v>
      </c>
      <c r="O11" s="26" t="s">
        <v>116</v>
      </c>
      <c r="P11" s="20" t="s">
        <v>115</v>
      </c>
      <c r="Q11" s="26" t="s">
        <v>116</v>
      </c>
      <c r="R11" s="20" t="s">
        <v>117</v>
      </c>
      <c r="S11" s="26" t="s">
        <v>118</v>
      </c>
      <c r="T11" s="20" t="s">
        <v>119</v>
      </c>
      <c r="U11" s="26" t="s">
        <v>120</v>
      </c>
      <c r="V11" s="24" t="s">
        <v>121</v>
      </c>
      <c r="W11" s="20" t="s">
        <v>122</v>
      </c>
      <c r="X11" s="26" t="s">
        <v>119</v>
      </c>
      <c r="Y11" s="20" t="s">
        <v>120</v>
      </c>
      <c r="Z11" s="18"/>
      <c r="AA11" s="17" t="s">
        <v>123</v>
      </c>
      <c r="AB11" s="19"/>
      <c r="AC11" s="19"/>
      <c r="AD11" s="22"/>
      <c r="AE11" s="17" t="s">
        <v>124</v>
      </c>
      <c r="AF11" s="22"/>
      <c r="AG11" s="19" t="s">
        <v>125</v>
      </c>
      <c r="AH11" s="22"/>
      <c r="AI11" s="28"/>
      <c r="AJ11" s="30"/>
      <c r="AK11" s="30"/>
      <c r="AL11" s="29"/>
      <c r="AM11" s="24" t="s">
        <v>126</v>
      </c>
      <c r="AN11" s="31" t="s">
        <v>57</v>
      </c>
    </row>
    <row r="12" spans="1:40" ht="12.75">
      <c r="A12" s="23" t="s">
        <v>127</v>
      </c>
      <c r="B12" t="s">
        <v>128</v>
      </c>
      <c r="C12" s="26" t="s">
        <v>128</v>
      </c>
      <c r="D12" s="24" t="s">
        <v>129</v>
      </c>
      <c r="E12" s="26" t="s">
        <v>23</v>
      </c>
      <c r="F12" s="24" t="s">
        <v>130</v>
      </c>
      <c r="G12" s="26" t="s">
        <v>131</v>
      </c>
      <c r="H12" s="24" t="s">
        <v>132</v>
      </c>
      <c r="I12" s="26" t="s">
        <v>133</v>
      </c>
      <c r="J12" s="24" t="s">
        <v>121</v>
      </c>
      <c r="K12" s="26" t="s">
        <v>121</v>
      </c>
      <c r="L12" s="24" t="s">
        <v>134</v>
      </c>
      <c r="M12" s="26" t="s">
        <v>135</v>
      </c>
      <c r="N12" s="24" t="s">
        <v>136</v>
      </c>
      <c r="O12" s="26" t="s">
        <v>137</v>
      </c>
      <c r="P12" s="24" t="s">
        <v>136</v>
      </c>
      <c r="Q12" s="26" t="s">
        <v>137</v>
      </c>
      <c r="R12" t="s">
        <v>138</v>
      </c>
      <c r="S12" s="26" t="s">
        <v>139</v>
      </c>
      <c r="T12" s="24" t="s">
        <v>51</v>
      </c>
      <c r="U12" s="26"/>
      <c r="V12" s="24" t="s">
        <v>140</v>
      </c>
      <c r="W12" s="24" t="s">
        <v>141</v>
      </c>
      <c r="X12" s="26" t="s">
        <v>142</v>
      </c>
      <c r="Y12" s="27"/>
      <c r="Z12" s="27"/>
      <c r="AA12" s="28"/>
      <c r="AB12" s="30"/>
      <c r="AC12" s="30"/>
      <c r="AD12" s="29"/>
      <c r="AE12" s="28"/>
      <c r="AF12" s="29"/>
      <c r="AG12" s="30" t="s">
        <v>143</v>
      </c>
      <c r="AH12" s="29"/>
      <c r="AI12" s="20" t="s">
        <v>144</v>
      </c>
      <c r="AJ12" s="26" t="s">
        <v>145</v>
      </c>
      <c r="AK12" s="20" t="s">
        <v>119</v>
      </c>
      <c r="AL12" s="26" t="s">
        <v>120</v>
      </c>
      <c r="AM12" s="27" t="s">
        <v>146</v>
      </c>
      <c r="AN12" s="31"/>
    </row>
    <row r="13" spans="1:40" ht="12.75">
      <c r="A13" s="23"/>
      <c r="B13" s="24" t="s">
        <v>147</v>
      </c>
      <c r="C13" s="26" t="s">
        <v>148</v>
      </c>
      <c r="D13" s="24" t="s">
        <v>149</v>
      </c>
      <c r="E13" s="26" t="s">
        <v>41</v>
      </c>
      <c r="F13" s="24" t="s">
        <v>150</v>
      </c>
      <c r="G13" s="26" t="s">
        <v>151</v>
      </c>
      <c r="H13" s="24" t="s">
        <v>121</v>
      </c>
      <c r="I13" s="26" t="s">
        <v>152</v>
      </c>
      <c r="J13" s="24" t="s">
        <v>153</v>
      </c>
      <c r="K13" s="26" t="s">
        <v>153</v>
      </c>
      <c r="L13" t="s">
        <v>154</v>
      </c>
      <c r="M13" s="26" t="s">
        <v>155</v>
      </c>
      <c r="N13" s="27"/>
      <c r="O13" s="26" t="s">
        <v>156</v>
      </c>
      <c r="P13" s="27"/>
      <c r="Q13" s="26" t="s">
        <v>157</v>
      </c>
      <c r="R13" s="24" t="s">
        <v>48</v>
      </c>
      <c r="S13" s="25"/>
      <c r="T13" s="27"/>
      <c r="U13" s="25"/>
      <c r="V13" s="24" t="s">
        <v>158</v>
      </c>
      <c r="W13" s="24" t="s">
        <v>139</v>
      </c>
      <c r="X13" s="25" t="s">
        <v>159</v>
      </c>
      <c r="Y13" s="27"/>
      <c r="Z13" s="27" t="s">
        <v>7</v>
      </c>
      <c r="AA13" s="25" t="s">
        <v>144</v>
      </c>
      <c r="AB13" s="20" t="s">
        <v>118</v>
      </c>
      <c r="AC13" s="26" t="s">
        <v>119</v>
      </c>
      <c r="AD13" s="20" t="s">
        <v>120</v>
      </c>
      <c r="AE13" s="20" t="s">
        <v>32</v>
      </c>
      <c r="AF13" s="25"/>
      <c r="AG13" s="20" t="s">
        <v>32</v>
      </c>
      <c r="AH13" s="25"/>
      <c r="AI13" s="27" t="s">
        <v>160</v>
      </c>
      <c r="AJ13" s="26" t="s">
        <v>139</v>
      </c>
      <c r="AK13" s="24" t="s">
        <v>142</v>
      </c>
      <c r="AL13" s="25"/>
      <c r="AM13" s="27"/>
      <c r="AN13" s="31"/>
    </row>
    <row r="14" spans="1:40" ht="12.75">
      <c r="A14" s="23"/>
      <c r="B14" s="24" t="s">
        <v>146</v>
      </c>
      <c r="C14" t="s">
        <v>141</v>
      </c>
      <c r="D14" s="24" t="s">
        <v>161</v>
      </c>
      <c r="E14" s="26" t="s">
        <v>162</v>
      </c>
      <c r="F14" s="24" t="s">
        <v>162</v>
      </c>
      <c r="G14" s="26" t="s">
        <v>163</v>
      </c>
      <c r="H14" s="24" t="s">
        <v>153</v>
      </c>
      <c r="I14" s="26" t="s">
        <v>164</v>
      </c>
      <c r="J14" s="24"/>
      <c r="K14" s="25"/>
      <c r="L14" s="24" t="s">
        <v>121</v>
      </c>
      <c r="M14" s="26" t="s">
        <v>165</v>
      </c>
      <c r="N14" s="27"/>
      <c r="O14" s="26" t="s">
        <v>166</v>
      </c>
      <c r="P14" s="27"/>
      <c r="Q14" s="26" t="s">
        <v>166</v>
      </c>
      <c r="R14" s="27"/>
      <c r="S14" s="25"/>
      <c r="T14" s="27"/>
      <c r="U14" s="25"/>
      <c r="V14" s="27" t="s">
        <v>167</v>
      </c>
      <c r="W14" s="27"/>
      <c r="X14" s="25"/>
      <c r="Y14" s="27"/>
      <c r="Z14" s="27"/>
      <c r="AA14" s="25" t="s">
        <v>160</v>
      </c>
      <c r="AB14" s="24" t="s">
        <v>139</v>
      </c>
      <c r="AC14" s="26" t="s">
        <v>142</v>
      </c>
      <c r="AD14" s="27"/>
      <c r="AE14" s="24" t="s">
        <v>54</v>
      </c>
      <c r="AF14" s="25"/>
      <c r="AG14" s="24" t="s">
        <v>54</v>
      </c>
      <c r="AH14" s="25"/>
      <c r="AI14" s="27"/>
      <c r="AJ14" s="25"/>
      <c r="AK14" s="27" t="s">
        <v>159</v>
      </c>
      <c r="AL14" s="25"/>
      <c r="AM14" s="27"/>
      <c r="AN14" s="31"/>
    </row>
    <row r="15" spans="1:40" ht="12.75">
      <c r="A15" s="23"/>
      <c r="B15" t="s">
        <v>168</v>
      </c>
      <c r="C15" s="25" t="s">
        <v>39</v>
      </c>
      <c r="D15" s="24" t="s">
        <v>121</v>
      </c>
      <c r="E15" s="26" t="s">
        <v>169</v>
      </c>
      <c r="F15" s="24" t="s">
        <v>169</v>
      </c>
      <c r="G15" s="26" t="s">
        <v>170</v>
      </c>
      <c r="H15" s="27"/>
      <c r="I15" s="25"/>
      <c r="J15" s="27"/>
      <c r="K15" s="25"/>
      <c r="L15" s="24" t="s">
        <v>153</v>
      </c>
      <c r="M15" s="25"/>
      <c r="N15" s="27"/>
      <c r="O15" s="25"/>
      <c r="P15" s="27"/>
      <c r="Q15" s="25"/>
      <c r="R15" s="27"/>
      <c r="S15" s="25"/>
      <c r="T15" s="27"/>
      <c r="U15" s="25"/>
      <c r="V15" s="27"/>
      <c r="W15" s="27"/>
      <c r="X15" s="25"/>
      <c r="Y15" s="27"/>
      <c r="Z15" s="27"/>
      <c r="AA15" s="25"/>
      <c r="AB15" s="27"/>
      <c r="AC15" s="25" t="s">
        <v>159</v>
      </c>
      <c r="AD15" s="27"/>
      <c r="AE15" s="24" t="s">
        <v>59</v>
      </c>
      <c r="AF15" s="26" t="s">
        <v>15</v>
      </c>
      <c r="AG15" s="24" t="s">
        <v>59</v>
      </c>
      <c r="AH15" s="26" t="s">
        <v>15</v>
      </c>
      <c r="AI15" s="27"/>
      <c r="AJ15" s="25"/>
      <c r="AK15" s="27"/>
      <c r="AL15" s="25"/>
      <c r="AM15" s="27"/>
      <c r="AN15" s="31"/>
    </row>
    <row r="16" spans="1:40" ht="12.75">
      <c r="A16" s="23"/>
      <c r="B16" s="24" t="s">
        <v>72</v>
      </c>
      <c r="C16" s="25"/>
      <c r="D16" s="24" t="s">
        <v>153</v>
      </c>
      <c r="E16" s="26" t="s">
        <v>171</v>
      </c>
      <c r="F16" s="24" t="s">
        <v>121</v>
      </c>
      <c r="G16" s="26" t="s">
        <v>172</v>
      </c>
      <c r="H16" s="27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7"/>
      <c r="U16" s="25"/>
      <c r="V16" s="27"/>
      <c r="W16" s="27"/>
      <c r="X16" s="25"/>
      <c r="Y16" s="27"/>
      <c r="Z16" s="27"/>
      <c r="AA16" s="25"/>
      <c r="AB16" s="27"/>
      <c r="AC16" s="25"/>
      <c r="AD16" s="27"/>
      <c r="AE16" s="24" t="s">
        <v>173</v>
      </c>
      <c r="AF16" s="25"/>
      <c r="AG16" s="24" t="s">
        <v>173</v>
      </c>
      <c r="AH16" s="25"/>
      <c r="AI16" s="27"/>
      <c r="AJ16" s="25"/>
      <c r="AK16" s="27"/>
      <c r="AL16" s="25"/>
      <c r="AM16" s="27"/>
      <c r="AN16" s="31"/>
    </row>
    <row r="17" spans="1:40" ht="12.75">
      <c r="A17" s="23"/>
      <c r="B17" s="27"/>
      <c r="C17" s="25"/>
      <c r="D17" s="27"/>
      <c r="E17" s="25" t="s">
        <v>153</v>
      </c>
      <c r="F17" s="24" t="s">
        <v>153</v>
      </c>
      <c r="G17" s="25"/>
      <c r="H17" s="27"/>
      <c r="I17" s="25"/>
      <c r="J17" s="27"/>
      <c r="K17" s="25"/>
      <c r="L17" s="27"/>
      <c r="M17" s="25"/>
      <c r="N17" s="27"/>
      <c r="O17" s="25"/>
      <c r="P17" s="27"/>
      <c r="Q17" s="25"/>
      <c r="R17" s="27"/>
      <c r="S17" s="25"/>
      <c r="T17" s="27"/>
      <c r="U17" s="25"/>
      <c r="V17" s="27"/>
      <c r="W17" s="27"/>
      <c r="X17" s="25"/>
      <c r="Y17" s="27"/>
      <c r="Z17" s="27"/>
      <c r="AA17" s="25"/>
      <c r="AB17" s="27"/>
      <c r="AC17" s="25"/>
      <c r="AD17" s="27"/>
      <c r="AE17" s="24" t="s">
        <v>174</v>
      </c>
      <c r="AF17" s="25"/>
      <c r="AG17" s="24" t="s">
        <v>174</v>
      </c>
      <c r="AH17" s="25"/>
      <c r="AI17" s="27"/>
      <c r="AJ17" s="25"/>
      <c r="AK17" s="27"/>
      <c r="AL17" s="25"/>
      <c r="AM17" s="27"/>
      <c r="AN17" s="31"/>
    </row>
    <row r="18" spans="1:40" ht="12.75">
      <c r="A18" s="28"/>
      <c r="B18" s="32"/>
      <c r="C18" s="30"/>
      <c r="D18" s="32"/>
      <c r="E18" s="30"/>
      <c r="F18" s="32"/>
      <c r="G18" s="30"/>
      <c r="H18" s="32"/>
      <c r="I18" s="30"/>
      <c r="J18" s="32"/>
      <c r="K18" s="30"/>
      <c r="L18" s="32"/>
      <c r="M18" s="30"/>
      <c r="N18" s="32"/>
      <c r="O18" s="30"/>
      <c r="P18" s="32"/>
      <c r="Q18" s="30"/>
      <c r="R18" s="32"/>
      <c r="S18" s="30"/>
      <c r="T18" s="32"/>
      <c r="U18" s="30"/>
      <c r="V18" s="32"/>
      <c r="W18" s="32"/>
      <c r="X18" s="30"/>
      <c r="Y18" s="32"/>
      <c r="Z18" s="32"/>
      <c r="AA18" s="30"/>
      <c r="AB18" s="32"/>
      <c r="AC18" s="30"/>
      <c r="AD18" s="32"/>
      <c r="AE18" s="32"/>
      <c r="AF18" s="30"/>
      <c r="AG18" s="32"/>
      <c r="AH18" s="30"/>
      <c r="AI18" s="32"/>
      <c r="AJ18" s="30"/>
      <c r="AK18" s="32"/>
      <c r="AL18" s="30"/>
      <c r="AM18" s="32"/>
      <c r="AN18" s="29"/>
    </row>
    <row r="19" spans="1:40" ht="12.75">
      <c r="A19" s="33">
        <v>1</v>
      </c>
      <c r="B19" s="34">
        <v>2</v>
      </c>
      <c r="C19" s="35">
        <v>3</v>
      </c>
      <c r="D19" s="34">
        <v>4</v>
      </c>
      <c r="E19" s="35">
        <v>5</v>
      </c>
      <c r="F19" s="34">
        <v>6</v>
      </c>
      <c r="G19" s="35">
        <v>7</v>
      </c>
      <c r="H19" s="34">
        <v>8</v>
      </c>
      <c r="I19" s="35">
        <v>9</v>
      </c>
      <c r="J19" s="34">
        <v>10</v>
      </c>
      <c r="K19" s="35">
        <v>11</v>
      </c>
      <c r="L19" s="34">
        <v>12</v>
      </c>
      <c r="M19" s="35">
        <v>13</v>
      </c>
      <c r="N19" s="34">
        <v>14</v>
      </c>
      <c r="O19" s="35">
        <v>15</v>
      </c>
      <c r="P19" s="34">
        <v>16</v>
      </c>
      <c r="Q19" s="35">
        <v>17</v>
      </c>
      <c r="R19" s="34">
        <v>18</v>
      </c>
      <c r="S19" s="35">
        <v>19</v>
      </c>
      <c r="T19" s="34">
        <v>20</v>
      </c>
      <c r="U19" s="35">
        <v>21</v>
      </c>
      <c r="V19" s="34">
        <v>22</v>
      </c>
      <c r="W19" s="34">
        <v>23</v>
      </c>
      <c r="X19" s="35">
        <v>24</v>
      </c>
      <c r="Y19" s="34">
        <v>25</v>
      </c>
      <c r="Z19" s="34">
        <v>26</v>
      </c>
      <c r="AA19" s="35">
        <v>27</v>
      </c>
      <c r="AB19" s="34">
        <v>28</v>
      </c>
      <c r="AC19" s="35">
        <v>29</v>
      </c>
      <c r="AD19" s="34">
        <v>30</v>
      </c>
      <c r="AE19" s="34">
        <v>31</v>
      </c>
      <c r="AF19" s="35">
        <v>32</v>
      </c>
      <c r="AG19" s="34">
        <v>33</v>
      </c>
      <c r="AH19" s="35">
        <v>34</v>
      </c>
      <c r="AI19" s="34">
        <v>35</v>
      </c>
      <c r="AJ19" s="35">
        <v>36</v>
      </c>
      <c r="AK19" s="34">
        <v>37</v>
      </c>
      <c r="AL19" s="35">
        <v>38</v>
      </c>
      <c r="AM19" s="34">
        <v>39</v>
      </c>
      <c r="AN19" s="36">
        <v>40</v>
      </c>
    </row>
    <row r="20" spans="1:40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12.75">
      <c r="A21" s="48" t="s">
        <v>75</v>
      </c>
      <c r="B21" s="51"/>
      <c r="C21" s="51"/>
      <c r="D21" s="51"/>
      <c r="E21" s="34" t="s">
        <v>76</v>
      </c>
      <c r="F21" s="34" t="s">
        <v>76</v>
      </c>
      <c r="G21" s="52" t="s">
        <v>175</v>
      </c>
      <c r="H21" s="34" t="s">
        <v>76</v>
      </c>
      <c r="I21" s="34" t="s">
        <v>76</v>
      </c>
      <c r="J21" s="34">
        <v>0</v>
      </c>
      <c r="K21" s="34">
        <v>0</v>
      </c>
      <c r="L21" s="34" t="s">
        <v>76</v>
      </c>
      <c r="M21" s="34">
        <v>0</v>
      </c>
      <c r="N21" s="34" t="s">
        <v>76</v>
      </c>
      <c r="O21" s="34" t="s">
        <v>76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 t="s">
        <v>76</v>
      </c>
      <c r="AA21" s="34">
        <v>0</v>
      </c>
      <c r="AB21" s="34">
        <v>0</v>
      </c>
      <c r="AC21" s="34">
        <v>0</v>
      </c>
      <c r="AD21" s="34">
        <v>0</v>
      </c>
      <c r="AE21" s="34" t="s">
        <v>76</v>
      </c>
      <c r="AF21" s="34">
        <v>0</v>
      </c>
      <c r="AG21" s="34" t="s">
        <v>76</v>
      </c>
      <c r="AH21" s="34">
        <v>0</v>
      </c>
      <c r="AI21" s="52" t="s">
        <v>175</v>
      </c>
      <c r="AJ21" s="52" t="s">
        <v>175</v>
      </c>
      <c r="AK21" s="52" t="s">
        <v>175</v>
      </c>
      <c r="AL21" s="52" t="s">
        <v>175</v>
      </c>
      <c r="AM21" s="34" t="s">
        <v>76</v>
      </c>
      <c r="AN21" s="34" t="s">
        <v>76</v>
      </c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7" ht="15">
      <c r="A27" s="53" t="s">
        <v>308</v>
      </c>
    </row>
    <row r="28" spans="1:14" ht="15">
      <c r="A28" s="53" t="s">
        <v>77</v>
      </c>
      <c r="N28" s="53" t="s">
        <v>78</v>
      </c>
    </row>
    <row r="29" spans="1:14" ht="15">
      <c r="A29" s="53"/>
      <c r="N29" s="53"/>
    </row>
    <row r="30" spans="1:14" ht="15">
      <c r="A30" s="53"/>
      <c r="N30" s="53"/>
    </row>
    <row r="31" ht="15">
      <c r="A31" s="53"/>
    </row>
    <row r="32" spans="1:14" ht="15">
      <c r="A32" s="53" t="s">
        <v>79</v>
      </c>
      <c r="N32" s="53" t="s">
        <v>80</v>
      </c>
    </row>
    <row r="33" ht="15">
      <c r="A33" s="53"/>
    </row>
    <row r="34" ht="15">
      <c r="A34" s="53"/>
    </row>
    <row r="35" ht="15">
      <c r="A35" s="54" t="s">
        <v>81</v>
      </c>
    </row>
    <row r="36" ht="15">
      <c r="A36" s="55" t="s">
        <v>82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landscape" paperSize="9" scale="5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pane xSplit="4" ySplit="12" topLeftCell="V1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13" sqref="P13"/>
    </sheetView>
  </sheetViews>
  <sheetFormatPr defaultColWidth="9.00390625" defaultRowHeight="12.75"/>
  <cols>
    <col min="1" max="1" width="4.125" style="15" customWidth="1"/>
    <col min="2" max="2" width="19.75390625" style="15" customWidth="1"/>
    <col min="3" max="3" width="15.125" style="15" customWidth="1"/>
    <col min="4" max="4" width="14.375" style="15" customWidth="1"/>
    <col min="5" max="5" width="12.00390625" style="15" customWidth="1"/>
    <col min="6" max="6" width="8.125" style="169" customWidth="1"/>
    <col min="7" max="7" width="8.75390625" style="15" customWidth="1"/>
    <col min="8" max="8" width="11.625" style="15" customWidth="1"/>
    <col min="9" max="9" width="8.00390625" style="15" customWidth="1"/>
    <col min="10" max="10" width="10.375" style="15" customWidth="1"/>
    <col min="11" max="11" width="12.375" style="15" customWidth="1"/>
    <col min="12" max="12" width="9.375" style="15" customWidth="1"/>
    <col min="13" max="13" width="9.625" style="15" customWidth="1"/>
    <col min="14" max="14" width="10.625" style="15" customWidth="1"/>
    <col min="15" max="15" width="11.00390625" style="15" customWidth="1"/>
    <col min="16" max="16" width="8.625" style="15" customWidth="1"/>
    <col min="17" max="17" width="8.875" style="15" customWidth="1"/>
    <col min="18" max="18" width="9.125" style="15" customWidth="1"/>
    <col min="19" max="19" width="8.75390625" style="15" customWidth="1"/>
    <col min="20" max="20" width="9.375" style="15" customWidth="1"/>
    <col min="21" max="21" width="7.00390625" style="15" customWidth="1"/>
    <col min="22" max="22" width="9.125" style="15" customWidth="1"/>
    <col min="23" max="23" width="8.75390625" style="15" customWidth="1"/>
    <col min="24" max="24" width="11.375" style="15" customWidth="1"/>
    <col min="25" max="25" width="10.25390625" style="15" customWidth="1"/>
    <col min="26" max="27" width="8.625" style="15" customWidth="1"/>
    <col min="28" max="28" width="11.75390625" style="15" customWidth="1"/>
    <col min="29" max="29" width="10.75390625" style="15" customWidth="1"/>
  </cols>
  <sheetData>
    <row r="1" spans="6:9" ht="15">
      <c r="F1" s="179" t="s">
        <v>176</v>
      </c>
      <c r="G1" s="144"/>
      <c r="H1" s="179" t="s">
        <v>177</v>
      </c>
      <c r="I1" s="144"/>
    </row>
    <row r="2" spans="2:9" ht="15">
      <c r="B2" s="146"/>
      <c r="F2" s="144"/>
      <c r="G2" s="144"/>
      <c r="H2" s="179" t="s">
        <v>178</v>
      </c>
      <c r="I2" s="144"/>
    </row>
    <row r="3" spans="2:9" ht="15">
      <c r="B3" s="146"/>
      <c r="F3" s="144"/>
      <c r="G3" s="144"/>
      <c r="H3" s="179"/>
      <c r="I3" s="179" t="s">
        <v>343</v>
      </c>
    </row>
    <row r="5" spans="1:29" ht="12.75">
      <c r="A5" s="147"/>
      <c r="B5" s="148" t="s">
        <v>207</v>
      </c>
      <c r="C5" s="148" t="s">
        <v>358</v>
      </c>
      <c r="D5" s="148" t="s">
        <v>359</v>
      </c>
      <c r="E5" s="147" t="s">
        <v>15</v>
      </c>
      <c r="F5" s="147" t="s">
        <v>13</v>
      </c>
      <c r="G5" s="150"/>
      <c r="H5" s="151" t="s">
        <v>179</v>
      </c>
      <c r="I5" s="151"/>
      <c r="J5" s="150" t="s">
        <v>360</v>
      </c>
      <c r="K5" s="152"/>
      <c r="L5" s="152"/>
      <c r="M5" s="152"/>
      <c r="N5" s="149"/>
      <c r="O5" s="147" t="s">
        <v>15</v>
      </c>
      <c r="P5" s="153" t="s">
        <v>361</v>
      </c>
      <c r="Q5" s="154"/>
      <c r="R5" s="155"/>
      <c r="S5" s="156"/>
      <c r="T5" s="156" t="s">
        <v>362</v>
      </c>
      <c r="U5" s="157"/>
      <c r="V5" s="154"/>
      <c r="W5" s="155"/>
      <c r="X5" s="153" t="s">
        <v>363</v>
      </c>
      <c r="Y5" s="157"/>
      <c r="Z5" s="154"/>
      <c r="AA5" s="154"/>
      <c r="AB5" s="155"/>
      <c r="AC5" s="148" t="s">
        <v>180</v>
      </c>
    </row>
    <row r="6" spans="1:29" ht="12.75">
      <c r="A6" s="158"/>
      <c r="B6" s="159" t="s">
        <v>181</v>
      </c>
      <c r="C6" s="159" t="s">
        <v>364</v>
      </c>
      <c r="D6" s="159" t="s">
        <v>365</v>
      </c>
      <c r="E6" s="158" t="s">
        <v>366</v>
      </c>
      <c r="F6" s="158" t="s">
        <v>27</v>
      </c>
      <c r="G6" s="160"/>
      <c r="H6" s="160" t="s">
        <v>367</v>
      </c>
      <c r="I6" s="160"/>
      <c r="J6" s="160"/>
      <c r="K6" s="161"/>
      <c r="L6" s="161"/>
      <c r="M6" s="161"/>
      <c r="N6" s="162"/>
      <c r="O6" s="158" t="s">
        <v>31</v>
      </c>
      <c r="P6" s="147"/>
      <c r="Q6" s="148"/>
      <c r="R6" s="148"/>
      <c r="S6" s="148"/>
      <c r="T6" s="148" t="s">
        <v>368</v>
      </c>
      <c r="U6" s="148"/>
      <c r="V6" s="148"/>
      <c r="W6" s="148"/>
      <c r="X6" s="148"/>
      <c r="Y6" s="148" t="s">
        <v>368</v>
      </c>
      <c r="Z6" s="148"/>
      <c r="AA6" s="148"/>
      <c r="AB6" s="148"/>
      <c r="AC6" s="159" t="s">
        <v>16</v>
      </c>
    </row>
    <row r="7" spans="1:29" ht="12.75">
      <c r="A7" s="158" t="s">
        <v>19</v>
      </c>
      <c r="B7" s="159" t="s">
        <v>369</v>
      </c>
      <c r="C7" s="159" t="s">
        <v>370</v>
      </c>
      <c r="D7" s="159" t="s">
        <v>45</v>
      </c>
      <c r="E7" s="158" t="s">
        <v>45</v>
      </c>
      <c r="F7" s="158" t="s">
        <v>46</v>
      </c>
      <c r="G7" s="147"/>
      <c r="H7" s="148"/>
      <c r="I7" s="148"/>
      <c r="J7" s="148" t="s">
        <v>28</v>
      </c>
      <c r="K7" s="148" t="s">
        <v>368</v>
      </c>
      <c r="L7" s="148"/>
      <c r="M7" s="148" t="s">
        <v>30</v>
      </c>
      <c r="N7" s="148"/>
      <c r="O7" s="158" t="s">
        <v>53</v>
      </c>
      <c r="P7" s="158"/>
      <c r="Q7" s="159" t="s">
        <v>30</v>
      </c>
      <c r="R7" s="159"/>
      <c r="S7" s="159" t="s">
        <v>28</v>
      </c>
      <c r="T7" s="180" t="s">
        <v>371</v>
      </c>
      <c r="U7" s="159"/>
      <c r="V7" s="159" t="s">
        <v>30</v>
      </c>
      <c r="W7" s="159"/>
      <c r="X7" s="159" t="s">
        <v>28</v>
      </c>
      <c r="Y7" s="180" t="s">
        <v>371</v>
      </c>
      <c r="Z7" s="159"/>
      <c r="AA7" s="159" t="s">
        <v>30</v>
      </c>
      <c r="AB7" s="159"/>
      <c r="AC7" s="159" t="s">
        <v>34</v>
      </c>
    </row>
    <row r="8" spans="1:29" ht="12.75">
      <c r="A8" s="158" t="s">
        <v>37</v>
      </c>
      <c r="B8" s="159" t="s">
        <v>366</v>
      </c>
      <c r="C8" s="159" t="s">
        <v>372</v>
      </c>
      <c r="D8" s="159"/>
      <c r="E8" s="158"/>
      <c r="F8" s="158" t="s">
        <v>192</v>
      </c>
      <c r="G8" s="158" t="s">
        <v>7</v>
      </c>
      <c r="H8" s="159" t="s">
        <v>220</v>
      </c>
      <c r="I8" s="159" t="s">
        <v>189</v>
      </c>
      <c r="J8" s="159" t="s">
        <v>48</v>
      </c>
      <c r="K8" s="180" t="s">
        <v>371</v>
      </c>
      <c r="L8" s="159" t="s">
        <v>190</v>
      </c>
      <c r="M8" s="159" t="s">
        <v>51</v>
      </c>
      <c r="N8" s="159" t="s">
        <v>52</v>
      </c>
      <c r="O8" s="158" t="s">
        <v>194</v>
      </c>
      <c r="P8" s="158" t="s">
        <v>190</v>
      </c>
      <c r="Q8" s="159" t="s">
        <v>142</v>
      </c>
      <c r="R8" s="159" t="s">
        <v>52</v>
      </c>
      <c r="S8" s="159" t="s">
        <v>48</v>
      </c>
      <c r="T8" s="159" t="s">
        <v>373</v>
      </c>
      <c r="U8" s="159" t="s">
        <v>190</v>
      </c>
      <c r="V8" s="159" t="s">
        <v>51</v>
      </c>
      <c r="W8" s="159" t="s">
        <v>52</v>
      </c>
      <c r="X8" s="159" t="s">
        <v>48</v>
      </c>
      <c r="Y8" s="159" t="s">
        <v>373</v>
      </c>
      <c r="Z8" s="159" t="s">
        <v>190</v>
      </c>
      <c r="AA8" s="159" t="s">
        <v>51</v>
      </c>
      <c r="AB8" s="159" t="s">
        <v>52</v>
      </c>
      <c r="AC8" s="159" t="s">
        <v>55</v>
      </c>
    </row>
    <row r="9" spans="1:29" ht="12.75">
      <c r="A9" s="158"/>
      <c r="B9" s="159" t="s">
        <v>45</v>
      </c>
      <c r="C9" s="159" t="s">
        <v>374</v>
      </c>
      <c r="D9" s="159"/>
      <c r="E9" s="158"/>
      <c r="F9" s="158" t="s">
        <v>70</v>
      </c>
      <c r="G9" s="158"/>
      <c r="H9" s="159" t="s">
        <v>48</v>
      </c>
      <c r="I9" s="159" t="s">
        <v>193</v>
      </c>
      <c r="J9" s="159"/>
      <c r="K9" s="159" t="s">
        <v>373</v>
      </c>
      <c r="L9" s="159"/>
      <c r="M9" s="159"/>
      <c r="N9" s="159"/>
      <c r="O9" s="158" t="s">
        <v>64</v>
      </c>
      <c r="P9" s="158"/>
      <c r="Q9" s="159" t="s">
        <v>159</v>
      </c>
      <c r="R9" s="159" t="s">
        <v>195</v>
      </c>
      <c r="S9" s="159"/>
      <c r="T9" s="159" t="s">
        <v>375</v>
      </c>
      <c r="U9" s="159"/>
      <c r="V9" s="159"/>
      <c r="W9" s="159"/>
      <c r="X9" s="159"/>
      <c r="Y9" s="159" t="s">
        <v>375</v>
      </c>
      <c r="Z9" s="159"/>
      <c r="AA9" s="159"/>
      <c r="AB9" s="159"/>
      <c r="AC9" s="159" t="s">
        <v>196</v>
      </c>
    </row>
    <row r="10" spans="1:29" ht="12.75">
      <c r="A10" s="158"/>
      <c r="B10" s="159"/>
      <c r="C10" s="163"/>
      <c r="D10" s="164"/>
      <c r="E10" s="158"/>
      <c r="F10" s="158"/>
      <c r="G10" s="158"/>
      <c r="H10" s="159"/>
      <c r="I10" s="159"/>
      <c r="J10" s="159"/>
      <c r="K10" s="159" t="s">
        <v>375</v>
      </c>
      <c r="L10" s="159"/>
      <c r="M10" s="159"/>
      <c r="N10" s="159"/>
      <c r="O10" s="158" t="s">
        <v>376</v>
      </c>
      <c r="P10" s="158"/>
      <c r="Q10" s="159"/>
      <c r="R10" s="159"/>
      <c r="S10" s="159"/>
      <c r="T10" s="159" t="s">
        <v>48</v>
      </c>
      <c r="U10" s="159"/>
      <c r="V10" s="159"/>
      <c r="W10" s="159"/>
      <c r="X10" s="159"/>
      <c r="Y10" s="159" t="s">
        <v>48</v>
      </c>
      <c r="Z10" s="159"/>
      <c r="AA10" s="159"/>
      <c r="AB10" s="159"/>
      <c r="AC10" s="159"/>
    </row>
    <row r="11" spans="1:29" ht="12.75">
      <c r="A11" s="158"/>
      <c r="B11" s="159"/>
      <c r="C11" s="163"/>
      <c r="D11" s="164"/>
      <c r="E11" s="181"/>
      <c r="F11" s="165"/>
      <c r="G11" s="165"/>
      <c r="H11" s="162"/>
      <c r="I11" s="162"/>
      <c r="J11" s="162"/>
      <c r="K11" s="159" t="s">
        <v>48</v>
      </c>
      <c r="L11" s="162"/>
      <c r="M11" s="162"/>
      <c r="N11" s="162"/>
      <c r="O11" s="165"/>
      <c r="P11" s="165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59"/>
    </row>
    <row r="12" spans="1:29" ht="12.75">
      <c r="A12" s="166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  <c r="H12" s="166">
        <v>8</v>
      </c>
      <c r="I12" s="166">
        <v>9</v>
      </c>
      <c r="J12" s="166">
        <v>10</v>
      </c>
      <c r="K12" s="166">
        <v>11</v>
      </c>
      <c r="L12" s="166">
        <v>12</v>
      </c>
      <c r="M12" s="166">
        <v>13</v>
      </c>
      <c r="N12" s="166">
        <v>14</v>
      </c>
      <c r="O12" s="166">
        <v>15</v>
      </c>
      <c r="P12" s="166">
        <v>16</v>
      </c>
      <c r="Q12" s="166">
        <v>17</v>
      </c>
      <c r="R12" s="166">
        <v>18</v>
      </c>
      <c r="S12" s="166">
        <v>19</v>
      </c>
      <c r="T12" s="166">
        <v>20</v>
      </c>
      <c r="U12" s="166">
        <v>21</v>
      </c>
      <c r="V12" s="166">
        <v>22</v>
      </c>
      <c r="W12" s="166">
        <v>23</v>
      </c>
      <c r="X12" s="166">
        <v>24</v>
      </c>
      <c r="Y12" s="166">
        <v>25</v>
      </c>
      <c r="Z12" s="166">
        <v>26</v>
      </c>
      <c r="AA12" s="166">
        <v>27</v>
      </c>
      <c r="AB12" s="166">
        <v>28</v>
      </c>
      <c r="AC12" s="166">
        <v>29</v>
      </c>
    </row>
    <row r="13" spans="1:29" ht="12.75">
      <c r="A13" s="47">
        <v>1</v>
      </c>
      <c r="B13" s="47" t="s">
        <v>377</v>
      </c>
      <c r="C13" s="47" t="s">
        <v>378</v>
      </c>
      <c r="D13" s="48" t="s">
        <v>198</v>
      </c>
      <c r="E13" s="47">
        <v>3590135</v>
      </c>
      <c r="F13" s="87">
        <v>0</v>
      </c>
      <c r="G13" s="167">
        <v>40118</v>
      </c>
      <c r="H13" s="47">
        <f>1144092+1196712</f>
        <v>2340804</v>
      </c>
      <c r="I13" s="47">
        <v>0</v>
      </c>
      <c r="J13" s="47">
        <v>3537515</v>
      </c>
      <c r="K13" s="47">
        <v>1144092</v>
      </c>
      <c r="L13" s="47">
        <v>0</v>
      </c>
      <c r="M13" s="47">
        <v>0</v>
      </c>
      <c r="N13" s="47">
        <f>SUM(J13:L13)-K13</f>
        <v>3537515</v>
      </c>
      <c r="O13" s="47">
        <v>0</v>
      </c>
      <c r="P13" s="47">
        <v>0</v>
      </c>
      <c r="Q13" s="47">
        <v>0</v>
      </c>
      <c r="R13" s="47">
        <v>0</v>
      </c>
      <c r="S13" s="47">
        <f>3100+22668+19689</f>
        <v>45457</v>
      </c>
      <c r="T13" s="47">
        <v>45457</v>
      </c>
      <c r="U13" s="47">
        <v>0</v>
      </c>
      <c r="V13" s="47">
        <v>0</v>
      </c>
      <c r="W13" s="47">
        <f>SUM(S13:V13)-T13</f>
        <v>45457</v>
      </c>
      <c r="X13" s="47">
        <f>+J13-S13+O13</f>
        <v>3492058</v>
      </c>
      <c r="Y13" s="47">
        <f>+H13-T13</f>
        <v>2295347</v>
      </c>
      <c r="Z13" s="47">
        <f>+L13+P13-U13</f>
        <v>0</v>
      </c>
      <c r="AA13" s="47">
        <v>0</v>
      </c>
      <c r="AB13" s="47">
        <f>SUM(X13:AA13)-Y13</f>
        <v>3492058</v>
      </c>
      <c r="AC13" s="168"/>
    </row>
    <row r="14" spans="1:29" ht="12.75">
      <c r="A14" s="47">
        <v>2</v>
      </c>
      <c r="B14" s="47" t="s">
        <v>379</v>
      </c>
      <c r="C14" s="47" t="s">
        <v>378</v>
      </c>
      <c r="D14" s="48" t="s">
        <v>198</v>
      </c>
      <c r="E14" s="47">
        <v>371937</v>
      </c>
      <c r="F14" s="87">
        <v>0</v>
      </c>
      <c r="G14" s="167">
        <v>40118</v>
      </c>
      <c r="H14" s="47">
        <f>104500+123979</f>
        <v>228479</v>
      </c>
      <c r="I14" s="47">
        <v>0</v>
      </c>
      <c r="J14" s="47">
        <v>352458</v>
      </c>
      <c r="K14" s="47">
        <v>104500</v>
      </c>
      <c r="L14" s="47">
        <v>0</v>
      </c>
      <c r="M14" s="47">
        <v>0</v>
      </c>
      <c r="N14" s="47">
        <f>SUM(J14:L14)-K14</f>
        <v>352458</v>
      </c>
      <c r="O14" s="47">
        <v>0</v>
      </c>
      <c r="P14" s="47">
        <v>0</v>
      </c>
      <c r="Q14" s="47">
        <v>0</v>
      </c>
      <c r="R14" s="47">
        <v>0</v>
      </c>
      <c r="S14" s="47"/>
      <c r="T14" s="47">
        <v>0</v>
      </c>
      <c r="U14" s="47">
        <v>0</v>
      </c>
      <c r="V14" s="47">
        <v>0</v>
      </c>
      <c r="W14" s="47">
        <f>SUM(S14:V14)</f>
        <v>0</v>
      </c>
      <c r="X14" s="47">
        <f>+J14-S14+O14</f>
        <v>352458</v>
      </c>
      <c r="Y14" s="47">
        <f>+H14-S14</f>
        <v>228479</v>
      </c>
      <c r="Z14" s="47">
        <f>+L14+P14-U14</f>
        <v>0</v>
      </c>
      <c r="AA14" s="47">
        <v>0</v>
      </c>
      <c r="AB14" s="47">
        <f>SUM(X14:AA14)-Y14</f>
        <v>352458</v>
      </c>
      <c r="AC14" s="168"/>
    </row>
    <row r="15" spans="1:29" ht="12.75">
      <c r="A15" s="47">
        <v>3</v>
      </c>
      <c r="B15" s="47" t="s">
        <v>380</v>
      </c>
      <c r="C15" s="47" t="s">
        <v>378</v>
      </c>
      <c r="D15" s="48" t="s">
        <v>198</v>
      </c>
      <c r="E15" s="47">
        <v>643188</v>
      </c>
      <c r="F15" s="87">
        <v>0</v>
      </c>
      <c r="G15" s="167">
        <v>40118</v>
      </c>
      <c r="H15" s="47">
        <f>213915+214396</f>
        <v>428311</v>
      </c>
      <c r="I15" s="47">
        <v>0</v>
      </c>
      <c r="J15" s="47">
        <v>642707</v>
      </c>
      <c r="K15" s="47">
        <v>213915</v>
      </c>
      <c r="L15" s="47">
        <v>0</v>
      </c>
      <c r="M15" s="47">
        <v>0</v>
      </c>
      <c r="N15" s="47">
        <f>SUM(J15:L15)-K15</f>
        <v>642707</v>
      </c>
      <c r="O15" s="47">
        <v>0</v>
      </c>
      <c r="P15" s="47">
        <v>0</v>
      </c>
      <c r="Q15" s="47">
        <v>0</v>
      </c>
      <c r="R15" s="47">
        <v>0</v>
      </c>
      <c r="S15" s="47"/>
      <c r="T15" s="47">
        <v>0</v>
      </c>
      <c r="U15" s="47">
        <v>0</v>
      </c>
      <c r="V15" s="47">
        <v>0</v>
      </c>
      <c r="W15" s="47">
        <f>SUM(S15:V15)</f>
        <v>0</v>
      </c>
      <c r="X15" s="47">
        <f>+J15-S15+O15</f>
        <v>642707</v>
      </c>
      <c r="Y15" s="47">
        <f>+H15-S15</f>
        <v>428311</v>
      </c>
      <c r="Z15" s="47">
        <f>+L15+P15-U15</f>
        <v>0</v>
      </c>
      <c r="AA15" s="47">
        <v>0</v>
      </c>
      <c r="AB15" s="47">
        <f>SUM(X15:AA15)-Y15</f>
        <v>642707</v>
      </c>
      <c r="AC15" s="168"/>
    </row>
    <row r="16" spans="1:29" ht="12.75">
      <c r="A16" s="45"/>
      <c r="B16" s="45" t="s">
        <v>199</v>
      </c>
      <c r="C16" s="47"/>
      <c r="D16" s="46"/>
      <c r="E16" s="45">
        <f>SUM(E13:E15)</f>
        <v>4605260</v>
      </c>
      <c r="F16" s="86"/>
      <c r="G16" s="85"/>
      <c r="H16" s="45">
        <f>SUM(H13:H15)</f>
        <v>2997594</v>
      </c>
      <c r="I16" s="45">
        <f>SUM(I13:I15)</f>
        <v>0</v>
      </c>
      <c r="J16" s="45">
        <f>SUM(J13:J15)</f>
        <v>4532680</v>
      </c>
      <c r="K16" s="45">
        <f>SUM(K13:K15)</f>
        <v>1462507</v>
      </c>
      <c r="L16" s="45">
        <f>SUM(L13:L15)</f>
        <v>0</v>
      </c>
      <c r="M16" s="45">
        <v>0</v>
      </c>
      <c r="N16" s="45">
        <f>SUM(N13:N15)</f>
        <v>4532680</v>
      </c>
      <c r="O16" s="45">
        <f>SUM(O13:O15)</f>
        <v>0</v>
      </c>
      <c r="P16" s="49">
        <f>SUM(P13:P15)</f>
        <v>0</v>
      </c>
      <c r="Q16" s="45">
        <v>0</v>
      </c>
      <c r="R16" s="49">
        <f>SUM(R13:R15)</f>
        <v>0</v>
      </c>
      <c r="S16" s="45">
        <f>SUM(S13:S15)</f>
        <v>45457</v>
      </c>
      <c r="T16" s="45">
        <f>SUM(T13:T15)</f>
        <v>45457</v>
      </c>
      <c r="U16" s="45">
        <v>0</v>
      </c>
      <c r="V16" s="45">
        <v>0</v>
      </c>
      <c r="W16" s="45">
        <f>SUM(W13:W15)</f>
        <v>45457</v>
      </c>
      <c r="X16" s="45">
        <f>SUM(X13:X15)</f>
        <v>4487223</v>
      </c>
      <c r="Y16" s="45">
        <f>SUM(Y13:Y15)</f>
        <v>2952137</v>
      </c>
      <c r="Z16" s="45">
        <f>SUM(Z13:Z15)</f>
        <v>0</v>
      </c>
      <c r="AA16" s="45">
        <v>0</v>
      </c>
      <c r="AB16" s="45">
        <f>SUM(AB13:AB15)</f>
        <v>4487223</v>
      </c>
      <c r="AC16" s="168"/>
    </row>
    <row r="17" spans="1:29" ht="12.75" hidden="1">
      <c r="A17" s="47">
        <v>4</v>
      </c>
      <c r="B17" s="47" t="s">
        <v>201</v>
      </c>
      <c r="C17" s="47" t="s">
        <v>378</v>
      </c>
      <c r="D17" s="48" t="s">
        <v>200</v>
      </c>
      <c r="E17" s="47">
        <v>2000000</v>
      </c>
      <c r="F17" s="87">
        <v>0</v>
      </c>
      <c r="G17" s="85">
        <v>37256</v>
      </c>
      <c r="H17" s="47">
        <v>0</v>
      </c>
      <c r="I17" s="47">
        <v>0</v>
      </c>
      <c r="J17" s="47">
        <v>999268.82</v>
      </c>
      <c r="K17" s="47"/>
      <c r="L17" s="47">
        <v>0</v>
      </c>
      <c r="M17" s="47">
        <v>0</v>
      </c>
      <c r="N17" s="87">
        <f>SUM(J17:M17)</f>
        <v>999268.82</v>
      </c>
      <c r="O17" s="47">
        <v>-999268.82</v>
      </c>
      <c r="P17" s="47">
        <v>0</v>
      </c>
      <c r="Q17" s="47">
        <v>0</v>
      </c>
      <c r="R17" s="47">
        <v>0</v>
      </c>
      <c r="S17" s="47">
        <v>0</v>
      </c>
      <c r="T17" s="47"/>
      <c r="U17" s="47">
        <v>0</v>
      </c>
      <c r="V17" s="47">
        <v>0</v>
      </c>
      <c r="W17" s="47">
        <f>SUM(S17:V17)</f>
        <v>0</v>
      </c>
      <c r="X17" s="47">
        <f>+J17+O17</f>
        <v>0</v>
      </c>
      <c r="Y17" s="47"/>
      <c r="Z17" s="47">
        <f>+L17+P17-U17</f>
        <v>0</v>
      </c>
      <c r="AA17" s="47" t="e">
        <f>+M17-#REF!</f>
        <v>#REF!</v>
      </c>
      <c r="AB17" s="47" t="e">
        <f>SUM(X17:AA17)</f>
        <v>#REF!</v>
      </c>
      <c r="AC17" s="168"/>
    </row>
    <row r="18" spans="1:29" s="143" customFormat="1" ht="12.75">
      <c r="A18" s="45"/>
      <c r="B18" s="45" t="s">
        <v>202</v>
      </c>
      <c r="C18" s="45"/>
      <c r="D18" s="46"/>
      <c r="E18" s="49">
        <f>+E16</f>
        <v>4605260</v>
      </c>
      <c r="F18" s="49"/>
      <c r="G18" s="49"/>
      <c r="H18" s="49">
        <f aca="true" t="shared" si="0" ref="H18:AB18">+H16</f>
        <v>2997594</v>
      </c>
      <c r="I18" s="49">
        <f t="shared" si="0"/>
        <v>0</v>
      </c>
      <c r="J18" s="49">
        <f t="shared" si="0"/>
        <v>4532680</v>
      </c>
      <c r="K18" s="49">
        <f t="shared" si="0"/>
        <v>1462507</v>
      </c>
      <c r="L18" s="49">
        <f t="shared" si="0"/>
        <v>0</v>
      </c>
      <c r="M18" s="49">
        <f t="shared" si="0"/>
        <v>0</v>
      </c>
      <c r="N18" s="49">
        <f t="shared" si="0"/>
        <v>4532680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49">
        <f t="shared" si="0"/>
        <v>45457</v>
      </c>
      <c r="T18" s="49">
        <f t="shared" si="0"/>
        <v>45457</v>
      </c>
      <c r="U18" s="49">
        <f t="shared" si="0"/>
        <v>0</v>
      </c>
      <c r="V18" s="49">
        <f t="shared" si="0"/>
        <v>0</v>
      </c>
      <c r="W18" s="49">
        <f t="shared" si="0"/>
        <v>45457</v>
      </c>
      <c r="X18" s="49">
        <f t="shared" si="0"/>
        <v>4487223</v>
      </c>
      <c r="Y18" s="49">
        <f t="shared" si="0"/>
        <v>2952137</v>
      </c>
      <c r="Z18" s="49">
        <f t="shared" si="0"/>
        <v>0</v>
      </c>
      <c r="AA18" s="49">
        <f t="shared" si="0"/>
        <v>0</v>
      </c>
      <c r="AB18" s="49">
        <f t="shared" si="0"/>
        <v>4487223</v>
      </c>
      <c r="AC18" s="47"/>
    </row>
    <row r="19" spans="1:29" ht="12.75">
      <c r="A19" s="139"/>
      <c r="B19" s="140"/>
      <c r="C19" s="139"/>
      <c r="D19" s="139"/>
      <c r="E19" s="139"/>
      <c r="F19" s="141"/>
      <c r="G19" s="139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ht="12.75">
      <c r="A20" s="139"/>
      <c r="B20" s="140"/>
      <c r="C20" s="139"/>
      <c r="E20" s="139"/>
      <c r="F20" s="141"/>
      <c r="G20" s="139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ht="12.75">
      <c r="A21" s="139"/>
      <c r="B21" s="140"/>
      <c r="C21" s="139"/>
      <c r="D21" s="139"/>
      <c r="E21" s="139"/>
      <c r="F21" s="141"/>
      <c r="G21" s="139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ht="12.75">
      <c r="A22" s="139"/>
      <c r="B22" s="140"/>
      <c r="C22" s="139"/>
      <c r="D22" s="139"/>
      <c r="E22" s="139"/>
      <c r="F22" s="141"/>
      <c r="G22" s="139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6" ht="18">
      <c r="A23" s="171" t="s">
        <v>308</v>
      </c>
      <c r="B23" s="171"/>
      <c r="C23" s="171"/>
      <c r="D23" s="171"/>
      <c r="F23" s="15"/>
    </row>
    <row r="24" spans="1:17" ht="18">
      <c r="A24" s="171" t="s">
        <v>77</v>
      </c>
      <c r="B24" s="171"/>
      <c r="C24" s="171"/>
      <c r="D24" s="171"/>
      <c r="F24" s="15"/>
      <c r="Q24" s="171" t="s">
        <v>78</v>
      </c>
    </row>
    <row r="25" spans="1:17" ht="18">
      <c r="A25" s="171"/>
      <c r="B25" s="171"/>
      <c r="C25" s="171"/>
      <c r="D25" s="171"/>
      <c r="F25" s="15"/>
      <c r="Q25" s="171"/>
    </row>
    <row r="26" spans="1:17" ht="18">
      <c r="A26" s="171"/>
      <c r="B26" s="171"/>
      <c r="C26" s="171"/>
      <c r="D26" s="171"/>
      <c r="F26" s="15"/>
      <c r="Q26" s="171"/>
    </row>
    <row r="27" spans="1:17" ht="18">
      <c r="A27" s="171" t="s">
        <v>79</v>
      </c>
      <c r="B27" s="171"/>
      <c r="C27" s="171"/>
      <c r="D27" s="171"/>
      <c r="F27" s="15"/>
      <c r="Q27" s="171" t="s">
        <v>80</v>
      </c>
    </row>
    <row r="28" spans="1:11" ht="18">
      <c r="A28" s="171"/>
      <c r="B28" s="171"/>
      <c r="C28" s="171"/>
      <c r="D28" s="171"/>
      <c r="K28" s="170"/>
    </row>
    <row r="29" spans="1:22" ht="18">
      <c r="A29" s="172" t="s">
        <v>81</v>
      </c>
      <c r="B29" s="171"/>
      <c r="C29" s="171"/>
      <c r="D29" s="171"/>
      <c r="V29" s="170"/>
    </row>
    <row r="30" spans="1:4" ht="18">
      <c r="A30" s="173" t="s">
        <v>82</v>
      </c>
      <c r="B30" s="171"/>
      <c r="C30" s="171"/>
      <c r="D30" s="171"/>
    </row>
  </sheetData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M84"/>
  <sheetViews>
    <sheetView workbookViewId="0" topLeftCell="W1">
      <pane ySplit="11" topLeftCell="BM12" activePane="bottomLeft" state="frozen"/>
      <selection pane="topLeft" activeCell="A1" sqref="A1"/>
      <selection pane="bottomLeft" activeCell="I17" sqref="I17:L19"/>
    </sheetView>
  </sheetViews>
  <sheetFormatPr defaultColWidth="9.00390625" defaultRowHeight="12.75"/>
  <cols>
    <col min="1" max="1" width="6.00390625" style="0" customWidth="1"/>
    <col min="2" max="2" width="11.625" style="0" customWidth="1"/>
    <col min="3" max="3" width="10.00390625" style="0" customWidth="1"/>
    <col min="4" max="4" width="12.625" style="0" customWidth="1"/>
    <col min="5" max="5" width="19.00390625" style="0" customWidth="1"/>
    <col min="6" max="6" width="19.75390625" style="0" customWidth="1"/>
    <col min="8" max="8" width="8.00390625" style="0" customWidth="1"/>
    <col min="9" max="9" width="19.75390625" style="0" customWidth="1"/>
    <col min="10" max="10" width="10.25390625" style="0" customWidth="1"/>
    <col min="12" max="12" width="10.875" style="0" customWidth="1"/>
    <col min="13" max="13" width="12.25390625" style="0" customWidth="1"/>
    <col min="14" max="14" width="8.625" style="0" customWidth="1"/>
    <col min="16" max="16" width="8.25390625" style="2" customWidth="1"/>
    <col min="17" max="17" width="8.00390625" style="0" customWidth="1"/>
    <col min="19" max="19" width="11.00390625" style="0" customWidth="1"/>
    <col min="22" max="22" width="8.75390625" style="0" customWidth="1"/>
    <col min="23" max="23" width="10.00390625" style="0" customWidth="1"/>
    <col min="25" max="26" width="6.875" style="0" customWidth="1"/>
    <col min="29" max="29" width="8.00390625" style="0" customWidth="1"/>
    <col min="31" max="31" width="6.125" style="0" customWidth="1"/>
    <col min="32" max="32" width="6.625" style="0" customWidth="1"/>
    <col min="34" max="34" width="9.875" style="0" customWidth="1"/>
    <col min="35" max="35" width="8.875" style="0" customWidth="1"/>
    <col min="36" max="36" width="7.25390625" style="0" customWidth="1"/>
  </cols>
  <sheetData>
    <row r="4" spans="9:16" ht="18.75">
      <c r="I4" s="50" t="s">
        <v>203</v>
      </c>
      <c r="J4" s="81" t="s">
        <v>204</v>
      </c>
      <c r="P4"/>
    </row>
    <row r="5" spans="10:16" ht="18.75">
      <c r="J5" s="81" t="s">
        <v>205</v>
      </c>
      <c r="P5"/>
    </row>
    <row r="6" spans="2:16" ht="18.75">
      <c r="B6" s="50"/>
      <c r="C6" s="81"/>
      <c r="J6" s="136"/>
      <c r="K6" s="80"/>
      <c r="L6" s="128"/>
      <c r="M6" s="128" t="s">
        <v>344</v>
      </c>
      <c r="N6" s="43"/>
      <c r="O6" s="43"/>
      <c r="P6"/>
    </row>
    <row r="7" spans="3:30" ht="18.75">
      <c r="C7" s="81"/>
      <c r="AD7" t="s">
        <v>327</v>
      </c>
    </row>
    <row r="8" ht="13.5" thickBot="1"/>
    <row r="9" spans="1:36" ht="13.5" thickBot="1">
      <c r="A9" s="89"/>
      <c r="B9" s="90"/>
      <c r="C9" s="90"/>
      <c r="D9" s="90" t="s">
        <v>3</v>
      </c>
      <c r="E9" s="90" t="s">
        <v>206</v>
      </c>
      <c r="F9" s="90" t="s">
        <v>207</v>
      </c>
      <c r="G9" s="90"/>
      <c r="H9" s="90" t="s">
        <v>208</v>
      </c>
      <c r="I9" s="90" t="s">
        <v>206</v>
      </c>
      <c r="J9" s="90"/>
      <c r="K9" s="90" t="s">
        <v>132</v>
      </c>
      <c r="L9" s="91" t="s">
        <v>209</v>
      </c>
      <c r="M9" s="92"/>
      <c r="N9" s="93"/>
      <c r="O9" s="94" t="s">
        <v>352</v>
      </c>
      <c r="P9" s="95"/>
      <c r="Q9" s="96"/>
      <c r="R9" s="97"/>
      <c r="S9" s="90"/>
      <c r="T9" s="98" t="s">
        <v>351</v>
      </c>
      <c r="U9" s="99"/>
      <c r="V9" s="100"/>
      <c r="W9" s="101"/>
      <c r="X9" s="99"/>
      <c r="Y9" s="99" t="s">
        <v>350</v>
      </c>
      <c r="Z9" s="99"/>
      <c r="AA9" s="99"/>
      <c r="AB9" s="96"/>
      <c r="AC9" s="97"/>
      <c r="AD9" s="98" t="s">
        <v>349</v>
      </c>
      <c r="AE9" s="99"/>
      <c r="AF9" s="99"/>
      <c r="AG9" s="100"/>
      <c r="AH9" s="90" t="s">
        <v>180</v>
      </c>
      <c r="AI9" s="90" t="s">
        <v>6</v>
      </c>
      <c r="AJ9" s="90"/>
    </row>
    <row r="10" spans="1:36" ht="13.5" thickBot="1">
      <c r="A10" s="102"/>
      <c r="B10" s="102" t="s">
        <v>7</v>
      </c>
      <c r="C10" s="102"/>
      <c r="D10" s="102" t="s">
        <v>210</v>
      </c>
      <c r="E10" s="102" t="s">
        <v>211</v>
      </c>
      <c r="F10" s="102" t="s">
        <v>212</v>
      </c>
      <c r="G10" s="102"/>
      <c r="H10" s="102" t="s">
        <v>27</v>
      </c>
      <c r="I10" s="102" t="s">
        <v>211</v>
      </c>
      <c r="J10" s="102" t="s">
        <v>213</v>
      </c>
      <c r="K10" s="102" t="s">
        <v>185</v>
      </c>
      <c r="L10" s="103" t="s">
        <v>214</v>
      </c>
      <c r="M10" s="3"/>
      <c r="N10" s="104"/>
      <c r="O10" s="90"/>
      <c r="P10" s="105"/>
      <c r="Q10" s="90"/>
      <c r="R10" s="90"/>
      <c r="S10" s="90" t="s">
        <v>15</v>
      </c>
      <c r="T10" s="90"/>
      <c r="U10" s="90"/>
      <c r="V10" s="90"/>
      <c r="W10" s="90"/>
      <c r="X10" s="90"/>
      <c r="Y10" s="90"/>
      <c r="Z10" s="90"/>
      <c r="AA10" s="90"/>
      <c r="AB10" s="98" t="s">
        <v>215</v>
      </c>
      <c r="AC10" s="97"/>
      <c r="AD10" s="90"/>
      <c r="AE10" s="90"/>
      <c r="AF10" s="90"/>
      <c r="AG10" s="90"/>
      <c r="AH10" s="102" t="s">
        <v>309</v>
      </c>
      <c r="AI10" s="102" t="s">
        <v>17</v>
      </c>
      <c r="AJ10" s="102" t="s">
        <v>18</v>
      </c>
    </row>
    <row r="11" spans="1:36" ht="12.75">
      <c r="A11" s="102" t="s">
        <v>127</v>
      </c>
      <c r="B11" s="102" t="s">
        <v>182</v>
      </c>
      <c r="C11" s="102" t="s">
        <v>183</v>
      </c>
      <c r="D11" s="102" t="s">
        <v>184</v>
      </c>
      <c r="E11" s="102" t="s">
        <v>216</v>
      </c>
      <c r="F11" s="102" t="s">
        <v>217</v>
      </c>
      <c r="G11" s="102" t="s">
        <v>15</v>
      </c>
      <c r="H11" s="102" t="s">
        <v>46</v>
      </c>
      <c r="I11" s="102" t="s">
        <v>216</v>
      </c>
      <c r="J11" s="102" t="s">
        <v>218</v>
      </c>
      <c r="K11" s="102" t="s">
        <v>174</v>
      </c>
      <c r="L11" s="103" t="s">
        <v>219</v>
      </c>
      <c r="M11" s="3"/>
      <c r="N11" s="104"/>
      <c r="O11" s="102" t="s">
        <v>220</v>
      </c>
      <c r="P11" s="106" t="s">
        <v>310</v>
      </c>
      <c r="Q11" s="102" t="s">
        <v>119</v>
      </c>
      <c r="R11" s="102"/>
      <c r="S11" s="102" t="s">
        <v>184</v>
      </c>
      <c r="T11" s="102"/>
      <c r="U11" s="102" t="s">
        <v>119</v>
      </c>
      <c r="V11" s="102"/>
      <c r="W11" s="102" t="s">
        <v>32</v>
      </c>
      <c r="X11" s="102" t="s">
        <v>220</v>
      </c>
      <c r="Y11" s="102" t="s">
        <v>310</v>
      </c>
      <c r="Z11" s="102" t="s">
        <v>119</v>
      </c>
      <c r="AA11" s="102"/>
      <c r="AB11" s="107" t="s">
        <v>221</v>
      </c>
      <c r="AC11" s="107" t="s">
        <v>311</v>
      </c>
      <c r="AD11" s="102" t="s">
        <v>220</v>
      </c>
      <c r="AE11" s="102" t="s">
        <v>310</v>
      </c>
      <c r="AG11" s="102"/>
      <c r="AH11" s="102" t="s">
        <v>312</v>
      </c>
      <c r="AI11" s="102" t="s">
        <v>187</v>
      </c>
      <c r="AJ11" s="102" t="s">
        <v>222</v>
      </c>
    </row>
    <row r="12" spans="1:36" ht="13.5" thickBot="1">
      <c r="A12" s="102"/>
      <c r="B12" s="102" t="s">
        <v>38</v>
      </c>
      <c r="C12" s="102" t="s">
        <v>188</v>
      </c>
      <c r="D12" s="102" t="s">
        <v>223</v>
      </c>
      <c r="E12" s="102" t="s">
        <v>224</v>
      </c>
      <c r="F12" s="102" t="s">
        <v>225</v>
      </c>
      <c r="G12" s="102" t="s">
        <v>226</v>
      </c>
      <c r="H12" s="102" t="s">
        <v>63</v>
      </c>
      <c r="I12" s="102" t="s">
        <v>227</v>
      </c>
      <c r="J12" s="102" t="s">
        <v>226</v>
      </c>
      <c r="K12" s="102" t="s">
        <v>226</v>
      </c>
      <c r="L12" s="108" t="s">
        <v>228</v>
      </c>
      <c r="M12" s="109"/>
      <c r="N12" s="110"/>
      <c r="O12" s="102" t="s">
        <v>48</v>
      </c>
      <c r="P12" s="106" t="s">
        <v>313</v>
      </c>
      <c r="Q12" s="102" t="s">
        <v>51</v>
      </c>
      <c r="R12" s="102" t="s">
        <v>52</v>
      </c>
      <c r="S12" s="102" t="s">
        <v>229</v>
      </c>
      <c r="T12" s="102" t="s">
        <v>328</v>
      </c>
      <c r="U12" s="102" t="s">
        <v>329</v>
      </c>
      <c r="V12" s="102" t="s">
        <v>120</v>
      </c>
      <c r="W12" s="102" t="s">
        <v>54</v>
      </c>
      <c r="X12" s="102" t="s">
        <v>48</v>
      </c>
      <c r="Y12" s="102" t="s">
        <v>313</v>
      </c>
      <c r="Z12" s="102" t="s">
        <v>142</v>
      </c>
      <c r="AA12" s="102" t="s">
        <v>120</v>
      </c>
      <c r="AB12" s="107" t="s">
        <v>230</v>
      </c>
      <c r="AC12" s="107" t="s">
        <v>314</v>
      </c>
      <c r="AD12" s="102" t="s">
        <v>48</v>
      </c>
      <c r="AE12" s="102" t="s">
        <v>313</v>
      </c>
      <c r="AF12" s="102" t="s">
        <v>231</v>
      </c>
      <c r="AG12" s="102" t="s">
        <v>52</v>
      </c>
      <c r="AH12" s="102" t="s">
        <v>315</v>
      </c>
      <c r="AI12" s="102" t="s">
        <v>338</v>
      </c>
      <c r="AJ12" s="102"/>
    </row>
    <row r="13" spans="1:36" ht="12.75">
      <c r="A13" s="102"/>
      <c r="B13" s="102" t="s">
        <v>191</v>
      </c>
      <c r="C13" s="102" t="s">
        <v>39</v>
      </c>
      <c r="D13" s="102" t="s">
        <v>226</v>
      </c>
      <c r="E13" s="102" t="s">
        <v>232</v>
      </c>
      <c r="F13" s="102" t="s">
        <v>233</v>
      </c>
      <c r="G13" s="102" t="s">
        <v>234</v>
      </c>
      <c r="H13" s="102" t="s">
        <v>235</v>
      </c>
      <c r="I13" s="102" t="s">
        <v>236</v>
      </c>
      <c r="J13" s="102" t="s">
        <v>234</v>
      </c>
      <c r="K13" s="102" t="s">
        <v>234</v>
      </c>
      <c r="L13" s="90" t="s">
        <v>7</v>
      </c>
      <c r="M13" s="90" t="s">
        <v>220</v>
      </c>
      <c r="N13" s="90" t="s">
        <v>13</v>
      </c>
      <c r="O13" s="102"/>
      <c r="P13" s="106"/>
      <c r="Q13" s="102"/>
      <c r="R13" s="102"/>
      <c r="S13" s="107" t="s">
        <v>237</v>
      </c>
      <c r="T13" s="102"/>
      <c r="U13" s="102"/>
      <c r="V13" s="102"/>
      <c r="W13" s="102" t="s">
        <v>59</v>
      </c>
      <c r="X13" s="102"/>
      <c r="Y13" s="102"/>
      <c r="Z13" s="102" t="s">
        <v>159</v>
      </c>
      <c r="AA13" s="102"/>
      <c r="AB13" s="107" t="s">
        <v>238</v>
      </c>
      <c r="AC13" s="107" t="s">
        <v>316</v>
      </c>
      <c r="AD13" s="102"/>
      <c r="AE13" s="102"/>
      <c r="AF13" s="102"/>
      <c r="AG13" s="102"/>
      <c r="AH13" s="102" t="s">
        <v>317</v>
      </c>
      <c r="AI13" s="102" t="s">
        <v>44</v>
      </c>
      <c r="AJ13" s="102"/>
    </row>
    <row r="14" spans="1:36" ht="12.75">
      <c r="A14" s="102"/>
      <c r="B14" s="102" t="s">
        <v>72</v>
      </c>
      <c r="C14" s="102"/>
      <c r="D14" s="102" t="s">
        <v>239</v>
      </c>
      <c r="E14" s="102" t="s">
        <v>240</v>
      </c>
      <c r="F14" s="102" t="s">
        <v>241</v>
      </c>
      <c r="G14" s="102" t="s">
        <v>242</v>
      </c>
      <c r="H14" s="102" t="s">
        <v>243</v>
      </c>
      <c r="I14" s="102" t="s">
        <v>244</v>
      </c>
      <c r="J14" s="102" t="s">
        <v>242</v>
      </c>
      <c r="K14" s="102" t="s">
        <v>242</v>
      </c>
      <c r="L14" s="102" t="s">
        <v>245</v>
      </c>
      <c r="M14" s="102" t="s">
        <v>330</v>
      </c>
      <c r="N14" s="102" t="s">
        <v>246</v>
      </c>
      <c r="O14" s="102"/>
      <c r="P14" s="106"/>
      <c r="Q14" s="102"/>
      <c r="R14" s="102"/>
      <c r="S14" s="102" t="s">
        <v>318</v>
      </c>
      <c r="T14" s="102"/>
      <c r="U14" s="102"/>
      <c r="V14" s="102"/>
      <c r="W14" s="102" t="s">
        <v>307</v>
      </c>
      <c r="X14" s="102"/>
      <c r="Y14" s="102"/>
      <c r="Z14" s="102"/>
      <c r="AA14" s="102"/>
      <c r="AB14" s="107" t="s">
        <v>247</v>
      </c>
      <c r="AC14" s="107" t="s">
        <v>248</v>
      </c>
      <c r="AD14" s="102"/>
      <c r="AE14" s="102"/>
      <c r="AF14" s="102"/>
      <c r="AG14" s="102"/>
      <c r="AH14" s="102" t="s">
        <v>319</v>
      </c>
      <c r="AI14" s="102" t="s">
        <v>197</v>
      </c>
      <c r="AJ14" s="102"/>
    </row>
    <row r="15" spans="1:36" ht="13.5" thickBot="1">
      <c r="A15" s="111"/>
      <c r="B15" s="111"/>
      <c r="C15" s="111"/>
      <c r="D15" s="111" t="s">
        <v>249</v>
      </c>
      <c r="E15" s="111" t="s">
        <v>250</v>
      </c>
      <c r="F15" s="111"/>
      <c r="G15" s="111"/>
      <c r="H15" s="111"/>
      <c r="I15" s="111" t="s">
        <v>251</v>
      </c>
      <c r="J15" s="111"/>
      <c r="K15" s="111"/>
      <c r="L15" s="111"/>
      <c r="M15" s="111" t="s">
        <v>331</v>
      </c>
      <c r="N15" s="111" t="s">
        <v>252</v>
      </c>
      <c r="O15" s="111"/>
      <c r="P15" s="112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3" t="s">
        <v>253</v>
      </c>
      <c r="AC15" s="113"/>
      <c r="AD15" s="111"/>
      <c r="AE15" s="111"/>
      <c r="AF15" s="111"/>
      <c r="AG15" s="111"/>
      <c r="AH15" s="111"/>
      <c r="AI15" s="111"/>
      <c r="AJ15" s="111"/>
    </row>
    <row r="16" spans="1:36" ht="13.5" thickBot="1">
      <c r="A16" s="114">
        <v>1</v>
      </c>
      <c r="B16" s="115">
        <v>2</v>
      </c>
      <c r="C16" s="115">
        <v>3</v>
      </c>
      <c r="D16" s="115">
        <v>4</v>
      </c>
      <c r="E16" s="114">
        <v>5</v>
      </c>
      <c r="F16" s="115">
        <v>6</v>
      </c>
      <c r="G16" s="115">
        <v>7</v>
      </c>
      <c r="H16" s="115">
        <v>8</v>
      </c>
      <c r="I16" s="115">
        <v>9</v>
      </c>
      <c r="J16" s="115">
        <v>10</v>
      </c>
      <c r="K16" s="115">
        <v>11</v>
      </c>
      <c r="L16" s="115">
        <v>12</v>
      </c>
      <c r="M16" s="115">
        <v>13</v>
      </c>
      <c r="N16" s="115">
        <v>14</v>
      </c>
      <c r="O16" s="115">
        <v>15</v>
      </c>
      <c r="P16" s="115">
        <v>16</v>
      </c>
      <c r="Q16" s="115">
        <v>17</v>
      </c>
      <c r="R16" s="115">
        <v>18</v>
      </c>
      <c r="S16" s="115">
        <v>19</v>
      </c>
      <c r="T16" s="115">
        <v>20</v>
      </c>
      <c r="U16" s="115">
        <v>21</v>
      </c>
      <c r="V16" s="115">
        <v>22</v>
      </c>
      <c r="W16" s="115">
        <v>23</v>
      </c>
      <c r="X16" s="115">
        <v>24</v>
      </c>
      <c r="Y16" s="115">
        <v>25</v>
      </c>
      <c r="Z16" s="115">
        <v>26</v>
      </c>
      <c r="AA16" s="115">
        <v>27</v>
      </c>
      <c r="AB16" s="115">
        <v>28</v>
      </c>
      <c r="AC16" s="115">
        <v>29</v>
      </c>
      <c r="AD16" s="115">
        <v>30</v>
      </c>
      <c r="AE16" s="115">
        <v>31</v>
      </c>
      <c r="AF16" s="115">
        <v>32</v>
      </c>
      <c r="AG16" s="115">
        <v>33</v>
      </c>
      <c r="AH16" s="115">
        <v>34</v>
      </c>
      <c r="AI16" s="115">
        <v>35</v>
      </c>
      <c r="AJ16" s="115">
        <v>36</v>
      </c>
    </row>
    <row r="17" spans="1:36" ht="12.75">
      <c r="A17" s="182" t="s">
        <v>76</v>
      </c>
      <c r="B17" s="182" t="s">
        <v>76</v>
      </c>
      <c r="C17" s="182" t="s">
        <v>76</v>
      </c>
      <c r="D17" s="182" t="s">
        <v>76</v>
      </c>
      <c r="E17" s="182" t="s">
        <v>76</v>
      </c>
      <c r="F17" s="182" t="s">
        <v>76</v>
      </c>
      <c r="G17" s="185">
        <v>0</v>
      </c>
      <c r="H17" s="185">
        <v>0</v>
      </c>
      <c r="I17" s="182" t="s">
        <v>76</v>
      </c>
      <c r="J17" s="182" t="s">
        <v>76</v>
      </c>
      <c r="K17" s="182" t="s">
        <v>76</v>
      </c>
      <c r="L17" s="182" t="s">
        <v>76</v>
      </c>
      <c r="M17" s="185">
        <v>0</v>
      </c>
      <c r="N17" s="185"/>
      <c r="O17" s="185">
        <v>0</v>
      </c>
      <c r="P17" s="185">
        <v>0</v>
      </c>
      <c r="Q17" s="185">
        <v>0</v>
      </c>
      <c r="R17" s="185">
        <f>SUM(O17:P17)</f>
        <v>0</v>
      </c>
      <c r="S17" s="185">
        <v>0</v>
      </c>
      <c r="T17" s="185">
        <v>0</v>
      </c>
      <c r="U17" s="185">
        <v>0</v>
      </c>
      <c r="V17" s="185">
        <v>0</v>
      </c>
      <c r="W17" s="188"/>
      <c r="X17" s="185">
        <v>0</v>
      </c>
      <c r="Y17" s="185">
        <v>0</v>
      </c>
      <c r="Z17" s="185">
        <v>0</v>
      </c>
      <c r="AA17" s="185">
        <f>SUM(X17:Y17)</f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f>SUM(AD17:AE17)</f>
        <v>0</v>
      </c>
      <c r="AH17" s="176" t="s">
        <v>254</v>
      </c>
      <c r="AI17" s="176" t="s">
        <v>254</v>
      </c>
      <c r="AJ17" s="176" t="s">
        <v>254</v>
      </c>
    </row>
    <row r="18" spans="1:36" ht="12.75">
      <c r="A18" s="183"/>
      <c r="B18" s="183"/>
      <c r="C18" s="183"/>
      <c r="D18" s="183"/>
      <c r="E18" s="183"/>
      <c r="F18" s="183"/>
      <c r="G18" s="186"/>
      <c r="H18" s="186"/>
      <c r="I18" s="183"/>
      <c r="J18" s="183"/>
      <c r="K18" s="183"/>
      <c r="L18" s="183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9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77"/>
      <c r="AI18" s="177"/>
      <c r="AJ18" s="177"/>
    </row>
    <row r="19" spans="1:36" ht="12.75">
      <c r="A19" s="184"/>
      <c r="B19" s="184"/>
      <c r="C19" s="184"/>
      <c r="D19" s="184"/>
      <c r="E19" s="184"/>
      <c r="F19" s="184"/>
      <c r="G19" s="187"/>
      <c r="H19" s="187"/>
      <c r="I19" s="184"/>
      <c r="J19" s="184"/>
      <c r="K19" s="184"/>
      <c r="L19" s="184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90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78"/>
      <c r="AI19" s="178"/>
      <c r="AJ19" s="178"/>
    </row>
    <row r="20" spans="1:36" ht="12.75">
      <c r="A20" s="174" t="s">
        <v>75</v>
      </c>
      <c r="B20" s="174"/>
      <c r="C20" s="174"/>
      <c r="D20" s="174"/>
      <c r="E20" s="175"/>
      <c r="F20" s="174"/>
      <c r="G20" s="174">
        <f>SUM(G17:G19)</f>
        <v>0</v>
      </c>
      <c r="H20" s="174">
        <v>0</v>
      </c>
      <c r="I20" s="174"/>
      <c r="J20" s="174"/>
      <c r="K20" s="174"/>
      <c r="L20" s="174"/>
      <c r="M20" s="174">
        <f>SUM(M17:M19)</f>
        <v>0</v>
      </c>
      <c r="N20" s="174">
        <f aca="true" t="shared" si="0" ref="N20:AG20">SUM(N17:N19)</f>
        <v>0</v>
      </c>
      <c r="O20" s="174">
        <f>SUM(O17:O19)</f>
        <v>0</v>
      </c>
      <c r="P20" s="174">
        <f t="shared" si="0"/>
        <v>0</v>
      </c>
      <c r="Q20" s="174">
        <f t="shared" si="0"/>
        <v>0</v>
      </c>
      <c r="R20" s="174">
        <f t="shared" si="0"/>
        <v>0</v>
      </c>
      <c r="S20" s="174">
        <f t="shared" si="0"/>
        <v>0</v>
      </c>
      <c r="T20" s="174">
        <f t="shared" si="0"/>
        <v>0</v>
      </c>
      <c r="U20" s="174">
        <f t="shared" si="0"/>
        <v>0</v>
      </c>
      <c r="V20" s="174">
        <f t="shared" si="0"/>
        <v>0</v>
      </c>
      <c r="W20" s="174">
        <f t="shared" si="0"/>
        <v>0</v>
      </c>
      <c r="X20" s="174">
        <f t="shared" si="0"/>
        <v>0</v>
      </c>
      <c r="Y20" s="174">
        <f t="shared" si="0"/>
        <v>0</v>
      </c>
      <c r="Z20" s="174">
        <f t="shared" si="0"/>
        <v>0</v>
      </c>
      <c r="AA20" s="174">
        <f t="shared" si="0"/>
        <v>0</v>
      </c>
      <c r="AB20" s="174">
        <f t="shared" si="0"/>
        <v>0</v>
      </c>
      <c r="AC20" s="174">
        <f t="shared" si="0"/>
        <v>0</v>
      </c>
      <c r="AD20" s="174">
        <f t="shared" si="0"/>
        <v>0</v>
      </c>
      <c r="AE20" s="174">
        <f t="shared" si="0"/>
        <v>0</v>
      </c>
      <c r="AF20" s="174">
        <f t="shared" si="0"/>
        <v>0</v>
      </c>
      <c r="AG20" s="174">
        <f t="shared" si="0"/>
        <v>0</v>
      </c>
      <c r="AH20" s="175" t="s">
        <v>254</v>
      </c>
      <c r="AI20" s="175" t="s">
        <v>255</v>
      </c>
      <c r="AJ20" s="175" t="s">
        <v>256</v>
      </c>
    </row>
    <row r="21" spans="1:36" ht="12.75">
      <c r="A21" s="126"/>
      <c r="B21" s="126"/>
      <c r="C21" s="126"/>
      <c r="D21" s="126"/>
      <c r="E21" s="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7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  <c r="AF21" s="126"/>
      <c r="AG21" s="126"/>
      <c r="AH21" s="26"/>
      <c r="AI21" s="26"/>
      <c r="AJ21" s="26"/>
    </row>
    <row r="22" spans="1:36" ht="12.75">
      <c r="A22" s="126"/>
      <c r="B22" s="126"/>
      <c r="C22" s="126"/>
      <c r="D22" s="126"/>
      <c r="E22" s="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F22" s="126"/>
      <c r="AG22" s="126"/>
      <c r="AH22" s="26"/>
      <c r="AI22" s="26"/>
      <c r="AJ22" s="26"/>
    </row>
    <row r="23" spans="1:36" ht="12.75">
      <c r="A23" s="126"/>
      <c r="B23" s="126"/>
      <c r="C23" s="126"/>
      <c r="D23" s="126"/>
      <c r="E23" s="25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  <c r="AF23" s="126"/>
      <c r="AG23" s="126"/>
      <c r="AH23" s="26"/>
      <c r="AI23" s="26"/>
      <c r="AJ23" s="26"/>
    </row>
    <row r="24" spans="1:33" ht="12.75">
      <c r="A24" s="43"/>
      <c r="B24" s="43"/>
      <c r="C24" s="43"/>
      <c r="D24" s="43"/>
      <c r="E24" s="41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43"/>
      <c r="AG24" s="43"/>
    </row>
    <row r="25" spans="1:33" ht="15" customHeight="1">
      <c r="A25" s="43"/>
      <c r="B25" s="80" t="s">
        <v>308</v>
      </c>
      <c r="C25" s="43"/>
      <c r="D25" s="43"/>
      <c r="E25" s="41"/>
      <c r="F25" s="43"/>
      <c r="G25" s="43"/>
      <c r="H25" s="43"/>
      <c r="I25" s="80"/>
      <c r="J25" s="43"/>
      <c r="K25" s="43"/>
      <c r="L25" s="80"/>
      <c r="M25" s="80" t="s">
        <v>257</v>
      </c>
      <c r="N25" s="43"/>
      <c r="O25" s="43"/>
      <c r="P25" s="44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3"/>
      <c r="AG25" s="43"/>
    </row>
    <row r="26" spans="1:33" ht="15" customHeight="1">
      <c r="A26" s="43"/>
      <c r="B26" s="80"/>
      <c r="C26" s="43"/>
      <c r="D26" s="43"/>
      <c r="E26" s="41"/>
      <c r="F26" s="43"/>
      <c r="G26" s="43"/>
      <c r="H26" s="43"/>
      <c r="I26" s="80"/>
      <c r="J26" s="43"/>
      <c r="K26" s="43"/>
      <c r="L26" s="80"/>
      <c r="M26" s="80"/>
      <c r="N26" s="43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3"/>
      <c r="AG26" s="43"/>
    </row>
    <row r="27" spans="1:33" ht="13.5" customHeight="1">
      <c r="A27" s="43"/>
      <c r="B27" s="80"/>
      <c r="C27" s="43"/>
      <c r="D27" s="43"/>
      <c r="E27" s="41"/>
      <c r="F27" s="43"/>
      <c r="G27" s="43"/>
      <c r="H27" s="43"/>
      <c r="I27" s="80"/>
      <c r="J27" s="43"/>
      <c r="K27" s="43"/>
      <c r="L27" s="80"/>
      <c r="M27" s="80"/>
      <c r="N27" s="43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3"/>
      <c r="AG27" s="43"/>
    </row>
    <row r="28" spans="1:33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ht="12.75">
      <c r="A29" s="41"/>
      <c r="B29" s="41"/>
      <c r="C29" s="41"/>
      <c r="D29" s="41"/>
      <c r="E29" s="41"/>
      <c r="F29" s="41"/>
      <c r="G29" s="41"/>
      <c r="H29" s="41"/>
      <c r="J29" s="41"/>
      <c r="K29" s="41"/>
      <c r="N29" s="41"/>
      <c r="O29" s="41"/>
      <c r="P29" s="42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6" ht="18">
      <c r="A30" s="41"/>
      <c r="B30" s="80" t="s">
        <v>79</v>
      </c>
      <c r="C30" s="41"/>
      <c r="D30" s="41"/>
      <c r="E30" s="41"/>
      <c r="F30" s="41"/>
      <c r="G30" s="41"/>
      <c r="H30" s="41"/>
      <c r="I30" s="80"/>
      <c r="J30" s="41"/>
      <c r="K30" s="41"/>
      <c r="L30" s="80"/>
      <c r="M30" s="80" t="s">
        <v>258</v>
      </c>
      <c r="N30" s="41"/>
      <c r="O30" s="41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2:31" ht="18">
      <c r="B31" s="129"/>
      <c r="G31" s="41"/>
      <c r="AE31" s="2"/>
    </row>
    <row r="32" spans="2:31" ht="18">
      <c r="B32" s="129"/>
      <c r="L32" s="116"/>
      <c r="AE32" s="2"/>
    </row>
    <row r="33" spans="2:31" ht="18">
      <c r="B33" s="129" t="s">
        <v>332</v>
      </c>
      <c r="C33" s="80"/>
      <c r="L33" s="116"/>
      <c r="AE33" s="2"/>
    </row>
    <row r="34" spans="2:31" ht="18">
      <c r="B34" s="129" t="s">
        <v>259</v>
      </c>
      <c r="L34" s="116"/>
      <c r="AE34" s="2"/>
    </row>
    <row r="35" spans="2:31" ht="12.75">
      <c r="B35" s="116"/>
      <c r="L35" s="116"/>
      <c r="AE35" s="2"/>
    </row>
    <row r="36" spans="7:33" ht="12.75">
      <c r="G36" s="1"/>
      <c r="AE36" s="2"/>
      <c r="AG36" s="1"/>
    </row>
    <row r="37" spans="2:31" ht="12.75">
      <c r="B37" s="116"/>
      <c r="AE37" s="2"/>
    </row>
    <row r="38" spans="2:31" ht="12.75">
      <c r="B38" s="116"/>
      <c r="AE38" s="2"/>
    </row>
    <row r="39" spans="2:31" ht="12.75">
      <c r="B39" s="116"/>
      <c r="AE39" s="2"/>
    </row>
    <row r="40" spans="2:31" ht="12.75">
      <c r="B40" s="116"/>
      <c r="AE40" s="2"/>
    </row>
    <row r="41" spans="2:31" ht="12.75">
      <c r="B41" s="116"/>
      <c r="AE41" s="2"/>
    </row>
    <row r="42" spans="2:31" ht="12.75">
      <c r="B42" s="116"/>
      <c r="AE42" s="2"/>
    </row>
    <row r="43" spans="2:31" ht="12.75">
      <c r="B43" s="116"/>
      <c r="AE43" s="2"/>
    </row>
    <row r="44" spans="1:33" ht="12.75">
      <c r="A44" s="1"/>
      <c r="B44" s="1"/>
      <c r="C44" s="1"/>
      <c r="G44" s="1"/>
      <c r="M44" s="1"/>
      <c r="O44" s="1"/>
      <c r="R44" s="1"/>
      <c r="X44" s="1"/>
      <c r="AA44" s="1"/>
      <c r="AB44" s="1"/>
      <c r="AD44" s="1"/>
      <c r="AE44" s="2"/>
      <c r="AG44" s="1"/>
    </row>
    <row r="45" ht="12.75">
      <c r="AE45" s="2"/>
    </row>
    <row r="46" spans="2:31" ht="12.75">
      <c r="B46" s="116"/>
      <c r="AE46" s="2"/>
    </row>
    <row r="47" spans="2:31" ht="12.75">
      <c r="B47" s="116"/>
      <c r="AE47" s="2"/>
    </row>
    <row r="48" spans="2:31" ht="12.75">
      <c r="B48" s="116"/>
      <c r="AE48" s="2"/>
    </row>
    <row r="49" spans="2:31" ht="12.75">
      <c r="B49" s="116"/>
      <c r="AE49" s="2"/>
    </row>
    <row r="50" spans="2:31" ht="12.75">
      <c r="B50" s="116"/>
      <c r="AE50" s="2"/>
    </row>
    <row r="51" spans="2:31" ht="12.75">
      <c r="B51" s="116"/>
      <c r="AE51" s="2"/>
    </row>
    <row r="52" spans="2:31" ht="12.75">
      <c r="B52" s="116"/>
      <c r="AE52" s="2"/>
    </row>
    <row r="53" spans="2:31" ht="12.75">
      <c r="B53" s="116"/>
      <c r="AE53" s="2"/>
    </row>
    <row r="54" spans="1:33" ht="12.75">
      <c r="A54" s="1"/>
      <c r="B54" s="1"/>
      <c r="C54" s="1"/>
      <c r="G54" s="1"/>
      <c r="O54" s="1"/>
      <c r="R54" s="1"/>
      <c r="X54" s="1"/>
      <c r="AA54" s="1"/>
      <c r="AB54" s="1"/>
      <c r="AD54" s="1"/>
      <c r="AE54" s="2"/>
      <c r="AG54" s="1"/>
    </row>
    <row r="55" spans="7:33" ht="12.75">
      <c r="G55" s="1"/>
      <c r="R55" s="1"/>
      <c r="AE55" s="2"/>
      <c r="AG55" s="1"/>
    </row>
    <row r="56" spans="12:33" ht="12.75">
      <c r="L56" s="116"/>
      <c r="M56" s="1"/>
      <c r="N56" s="1"/>
      <c r="P56" s="137"/>
      <c r="R56" s="1"/>
      <c r="AE56" s="137"/>
      <c r="AG56" s="1"/>
    </row>
    <row r="57" ht="12.75">
      <c r="AE57" s="2"/>
    </row>
    <row r="58" ht="12.75">
      <c r="AE58" s="2"/>
    </row>
    <row r="59" ht="12.75">
      <c r="AE59" s="2"/>
    </row>
    <row r="60" spans="1:65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2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s="15" customFormat="1" ht="12.75">
      <c r="A61"/>
      <c r="B61" s="116"/>
      <c r="C61"/>
      <c r="D61"/>
      <c r="E61"/>
      <c r="F61"/>
      <c r="G61"/>
      <c r="H61"/>
      <c r="I61"/>
      <c r="J61"/>
      <c r="K61"/>
      <c r="L61" s="116"/>
      <c r="M61"/>
      <c r="N61"/>
      <c r="O61"/>
      <c r="P61" s="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2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s="15" customFormat="1" ht="12.75">
      <c r="A62"/>
      <c r="B62" s="116"/>
      <c r="C62"/>
      <c r="D62"/>
      <c r="E62"/>
      <c r="F62"/>
      <c r="G62"/>
      <c r="H62"/>
      <c r="I62"/>
      <c r="J62"/>
      <c r="K62"/>
      <c r="L62" s="116"/>
      <c r="M62"/>
      <c r="N62"/>
      <c r="O62"/>
      <c r="P62" s="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s="15" customFormat="1" ht="12.75">
      <c r="A63" s="1"/>
      <c r="B63" s="1"/>
      <c r="C63" s="1"/>
      <c r="D63"/>
      <c r="E63"/>
      <c r="F63"/>
      <c r="G63"/>
      <c r="H63"/>
      <c r="I63"/>
      <c r="J63"/>
      <c r="K63"/>
      <c r="L63"/>
      <c r="M63" s="1"/>
      <c r="N63"/>
      <c r="O63" s="1"/>
      <c r="P63" s="2"/>
      <c r="Q63"/>
      <c r="R63" s="1"/>
      <c r="S63"/>
      <c r="T63"/>
      <c r="U63"/>
      <c r="V63"/>
      <c r="W63"/>
      <c r="X63"/>
      <c r="Y63"/>
      <c r="Z63"/>
      <c r="AA63"/>
      <c r="AB63"/>
      <c r="AC63"/>
      <c r="AD63" s="1"/>
      <c r="AE63" s="2"/>
      <c r="AF63"/>
      <c r="AG63" s="1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s="15" customFormat="1" ht="12.75">
      <c r="A64" s="1"/>
      <c r="B64" s="1"/>
      <c r="C64" s="1"/>
      <c r="D64"/>
      <c r="E64"/>
      <c r="F64"/>
      <c r="G64"/>
      <c r="H64"/>
      <c r="I64"/>
      <c r="J64"/>
      <c r="K64"/>
      <c r="L64"/>
      <c r="M64"/>
      <c r="N64"/>
      <c r="O64"/>
      <c r="P64" s="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2"/>
      <c r="AF64"/>
      <c r="AG64" s="1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s="15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37"/>
      <c r="AF65" s="1"/>
      <c r="AG65" s="1"/>
      <c r="AH65" s="1"/>
      <c r="AI65" s="1"/>
      <c r="AJ65" s="1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s="15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2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2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15" customFormat="1" ht="12.75">
      <c r="A71"/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 s="2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9" spans="1:65" s="1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s="1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2" spans="1:65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s="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</sheetData>
  <mergeCells count="33">
    <mergeCell ref="AE17:AE19"/>
    <mergeCell ref="AF17:AF19"/>
    <mergeCell ref="AG17:AG19"/>
    <mergeCell ref="AA17:AA19"/>
    <mergeCell ref="AB17:AB19"/>
    <mergeCell ref="AC17:AC19"/>
    <mergeCell ref="AD17:AD19"/>
    <mergeCell ref="W17:W19"/>
    <mergeCell ref="X17:X19"/>
    <mergeCell ref="Y17:Y19"/>
    <mergeCell ref="Z17:Z19"/>
    <mergeCell ref="T17:T19"/>
    <mergeCell ref="S17:S19"/>
    <mergeCell ref="U17:U19"/>
    <mergeCell ref="V17:V19"/>
    <mergeCell ref="P17:P19"/>
    <mergeCell ref="Q17:Q19"/>
    <mergeCell ref="R17:R19"/>
    <mergeCell ref="L17:L19"/>
    <mergeCell ref="M17:M19"/>
    <mergeCell ref="N17:N19"/>
    <mergeCell ref="O17:O19"/>
    <mergeCell ref="H17:H19"/>
    <mergeCell ref="I17:I19"/>
    <mergeCell ref="J17:J19"/>
    <mergeCell ref="K17:K19"/>
    <mergeCell ref="E17:E19"/>
    <mergeCell ref="F17:F19"/>
    <mergeCell ref="G17:G19"/>
    <mergeCell ref="A17:A19"/>
    <mergeCell ref="B17:B19"/>
    <mergeCell ref="C17:C19"/>
    <mergeCell ref="D17:D19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C1">
      <selection activeCell="E3" sqref="E3"/>
    </sheetView>
  </sheetViews>
  <sheetFormatPr defaultColWidth="9.00390625" defaultRowHeight="12.75"/>
  <cols>
    <col min="1" max="1" width="3.00390625" style="4" customWidth="1"/>
    <col min="2" max="2" width="33.625" style="0" customWidth="1"/>
    <col min="3" max="3" width="13.375" style="0" customWidth="1"/>
    <col min="4" max="4" width="15.25390625" style="0" customWidth="1"/>
    <col min="5" max="5" width="12.25390625" style="0" customWidth="1"/>
    <col min="6" max="6" width="14.125" style="0" customWidth="1"/>
    <col min="7" max="7" width="11.75390625" style="0" customWidth="1"/>
    <col min="8" max="8" width="12.00390625" style="0" customWidth="1"/>
    <col min="9" max="9" width="12.25390625" style="0" customWidth="1"/>
    <col min="10" max="10" width="9.375" style="0" customWidth="1"/>
    <col min="11" max="11" width="8.75390625" style="0" customWidth="1"/>
    <col min="12" max="12" width="10.375" style="0" customWidth="1"/>
    <col min="13" max="13" width="13.00390625" style="0" customWidth="1"/>
    <col min="14" max="14" width="14.00390625" style="0" customWidth="1"/>
  </cols>
  <sheetData>
    <row r="1" spans="1:4" ht="18.75">
      <c r="A1"/>
      <c r="C1" s="79" t="s">
        <v>260</v>
      </c>
      <c r="D1" s="80"/>
    </row>
    <row r="2" spans="1:5" ht="18.75">
      <c r="A2"/>
      <c r="B2" s="56"/>
      <c r="E2" s="81" t="s">
        <v>381</v>
      </c>
    </row>
    <row r="4" spans="1:5" ht="12.75">
      <c r="A4" s="4" t="s">
        <v>261</v>
      </c>
      <c r="B4" t="s">
        <v>334</v>
      </c>
      <c r="D4">
        <v>34000</v>
      </c>
      <c r="E4" t="s">
        <v>262</v>
      </c>
    </row>
    <row r="5" ht="12.75">
      <c r="B5" t="s">
        <v>335</v>
      </c>
    </row>
    <row r="7" ht="12.75">
      <c r="B7" t="s">
        <v>333</v>
      </c>
    </row>
    <row r="8" spans="1:5" ht="12.75">
      <c r="A8" s="4" t="s">
        <v>263</v>
      </c>
      <c r="B8" t="s">
        <v>264</v>
      </c>
      <c r="D8">
        <v>100</v>
      </c>
      <c r="E8" t="s">
        <v>262</v>
      </c>
    </row>
    <row r="11" spans="1:14" ht="12.75">
      <c r="A11" s="8" t="s">
        <v>186</v>
      </c>
      <c r="B11" s="58"/>
      <c r="C11" s="58" t="s">
        <v>337</v>
      </c>
      <c r="D11" s="82" t="s">
        <v>265</v>
      </c>
      <c r="E11" s="58"/>
      <c r="F11" s="58"/>
      <c r="G11" s="77" t="s">
        <v>266</v>
      </c>
      <c r="H11" s="58"/>
      <c r="I11" s="58"/>
      <c r="J11" s="77" t="s">
        <v>267</v>
      </c>
      <c r="K11" s="58"/>
      <c r="L11" s="58"/>
      <c r="M11" s="8" t="s">
        <v>268</v>
      </c>
      <c r="N11" s="58" t="s">
        <v>269</v>
      </c>
    </row>
    <row r="12" spans="1:14" ht="12.75">
      <c r="A12" s="9" t="s">
        <v>37</v>
      </c>
      <c r="B12" s="60" t="s">
        <v>270</v>
      </c>
      <c r="C12" s="60" t="s">
        <v>271</v>
      </c>
      <c r="D12" s="83" t="s">
        <v>346</v>
      </c>
      <c r="E12" s="63"/>
      <c r="F12" s="63"/>
      <c r="G12" s="84" t="s">
        <v>347</v>
      </c>
      <c r="H12" s="63"/>
      <c r="I12" s="63"/>
      <c r="J12" s="84" t="s">
        <v>348</v>
      </c>
      <c r="K12" s="3"/>
      <c r="L12" s="60"/>
      <c r="M12" s="9" t="s">
        <v>272</v>
      </c>
      <c r="N12" s="60" t="s">
        <v>273</v>
      </c>
    </row>
    <row r="13" spans="1:14" ht="12.75">
      <c r="A13" s="9"/>
      <c r="B13" s="60"/>
      <c r="C13" s="60" t="s">
        <v>274</v>
      </c>
      <c r="D13" s="8" t="s">
        <v>275</v>
      </c>
      <c r="E13" s="58"/>
      <c r="F13" s="58" t="s">
        <v>276</v>
      </c>
      <c r="G13" s="58" t="s">
        <v>275</v>
      </c>
      <c r="H13" s="58"/>
      <c r="I13" s="58" t="s">
        <v>276</v>
      </c>
      <c r="J13" s="58"/>
      <c r="K13" s="58"/>
      <c r="L13" s="58" t="s">
        <v>276</v>
      </c>
      <c r="M13" s="9" t="s">
        <v>197</v>
      </c>
      <c r="N13" s="60" t="s">
        <v>277</v>
      </c>
    </row>
    <row r="14" spans="1:14" ht="12.75">
      <c r="A14" s="9"/>
      <c r="B14" s="60"/>
      <c r="C14" s="60"/>
      <c r="D14" s="9" t="s">
        <v>278</v>
      </c>
      <c r="E14" s="60" t="s">
        <v>279</v>
      </c>
      <c r="F14" s="60" t="s">
        <v>141</v>
      </c>
      <c r="G14" s="60" t="s">
        <v>278</v>
      </c>
      <c r="H14" s="60" t="s">
        <v>279</v>
      </c>
      <c r="I14" s="60" t="s">
        <v>141</v>
      </c>
      <c r="J14" s="60" t="s">
        <v>280</v>
      </c>
      <c r="K14" s="60" t="s">
        <v>279</v>
      </c>
      <c r="L14" s="60" t="s">
        <v>141</v>
      </c>
      <c r="M14" s="9" t="s">
        <v>281</v>
      </c>
      <c r="N14" s="60" t="s">
        <v>282</v>
      </c>
    </row>
    <row r="15" spans="1:14" ht="12.75">
      <c r="A15" s="10"/>
      <c r="B15" s="63"/>
      <c r="C15" s="63"/>
      <c r="D15" s="10" t="s">
        <v>283</v>
      </c>
      <c r="E15" s="63"/>
      <c r="F15" s="63" t="s">
        <v>48</v>
      </c>
      <c r="G15" s="63" t="s">
        <v>283</v>
      </c>
      <c r="H15" s="63"/>
      <c r="I15" s="63" t="s">
        <v>48</v>
      </c>
      <c r="J15" s="63" t="s">
        <v>284</v>
      </c>
      <c r="K15" s="63"/>
      <c r="L15" s="63" t="s">
        <v>48</v>
      </c>
      <c r="M15" s="10" t="s">
        <v>285</v>
      </c>
      <c r="N15" s="63" t="s">
        <v>286</v>
      </c>
    </row>
    <row r="16" spans="1:14" ht="12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</row>
    <row r="17" spans="1:14" ht="12.75">
      <c r="A17" s="8" t="s">
        <v>261</v>
      </c>
      <c r="B17" s="5" t="s">
        <v>287</v>
      </c>
      <c r="C17" s="125">
        <v>0</v>
      </c>
      <c r="D17" s="125">
        <v>0</v>
      </c>
      <c r="E17" s="125">
        <v>0</v>
      </c>
      <c r="F17" s="5">
        <v>0</v>
      </c>
      <c r="G17" s="11">
        <v>0</v>
      </c>
      <c r="H17" s="11">
        <v>0</v>
      </c>
      <c r="I17" s="5">
        <f>+G17-H17</f>
        <v>0</v>
      </c>
      <c r="J17" s="11">
        <v>0</v>
      </c>
      <c r="K17" s="11">
        <v>0</v>
      </c>
      <c r="L17" s="11">
        <v>0</v>
      </c>
      <c r="M17" s="37">
        <f>+E17+H17+K17</f>
        <v>0</v>
      </c>
      <c r="N17" s="37">
        <f>+F17+I17+L17</f>
        <v>0</v>
      </c>
    </row>
    <row r="18" spans="1:14" ht="12.75">
      <c r="A18" s="9"/>
      <c r="B18" s="6" t="s">
        <v>288</v>
      </c>
      <c r="C18" s="6"/>
      <c r="D18" s="6"/>
      <c r="E18" s="6"/>
      <c r="F18" s="6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9"/>
      <c r="B19" s="6" t="s">
        <v>289</v>
      </c>
      <c r="C19" s="6"/>
      <c r="D19" s="6"/>
      <c r="E19" s="6"/>
      <c r="F19" s="6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10"/>
      <c r="B20" s="7" t="s">
        <v>2</v>
      </c>
      <c r="C20" s="7"/>
      <c r="D20" s="7"/>
      <c r="E20" s="7"/>
      <c r="F20" s="7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8" t="s">
        <v>263</v>
      </c>
      <c r="B21" s="5" t="s">
        <v>290</v>
      </c>
      <c r="C21" s="5">
        <v>0</v>
      </c>
      <c r="D21" s="5">
        <v>0</v>
      </c>
      <c r="E21" s="5">
        <v>0</v>
      </c>
      <c r="F21" s="5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9"/>
      <c r="B22" s="6" t="s">
        <v>291</v>
      </c>
      <c r="C22" s="6"/>
      <c r="D22" s="6"/>
      <c r="E22" s="6"/>
      <c r="F22" s="6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9"/>
      <c r="B23" s="6" t="s">
        <v>292</v>
      </c>
      <c r="C23" s="6"/>
      <c r="D23" s="6"/>
      <c r="E23" s="6"/>
      <c r="F23" s="6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/>
      <c r="B24" s="7" t="s">
        <v>293</v>
      </c>
      <c r="C24" s="7"/>
      <c r="D24" s="7"/>
      <c r="E24" s="7"/>
      <c r="F24" s="7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8" t="s">
        <v>294</v>
      </c>
      <c r="B25" s="5" t="s">
        <v>295</v>
      </c>
      <c r="C25" s="37">
        <v>4605260</v>
      </c>
      <c r="D25" s="125">
        <v>2997594</v>
      </c>
      <c r="E25" s="125">
        <v>45457</v>
      </c>
      <c r="F25" s="5">
        <f>+D25-E25</f>
        <v>2952137</v>
      </c>
      <c r="G25" s="138">
        <v>0</v>
      </c>
      <c r="H25" s="138">
        <v>0</v>
      </c>
      <c r="I25" s="125">
        <v>0</v>
      </c>
      <c r="J25" s="6">
        <v>0</v>
      </c>
      <c r="K25" s="6">
        <v>0</v>
      </c>
      <c r="L25" s="5">
        <f>+J25-K25</f>
        <v>0</v>
      </c>
      <c r="M25" s="37">
        <f>+E25+H25+K25</f>
        <v>45457</v>
      </c>
      <c r="N25" s="37">
        <f>+F25+I25+L25</f>
        <v>2952137</v>
      </c>
    </row>
    <row r="26" spans="1:14" ht="12.75">
      <c r="A26" s="9"/>
      <c r="B26" s="6" t="s">
        <v>296</v>
      </c>
      <c r="C26" s="6"/>
      <c r="D26" s="6"/>
      <c r="E26" s="6"/>
      <c r="F26" s="6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9"/>
      <c r="B27" s="6" t="s">
        <v>297</v>
      </c>
      <c r="C27" s="6"/>
      <c r="D27" s="6"/>
      <c r="E27" s="6"/>
      <c r="F27" s="6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9"/>
      <c r="B28" s="6" t="s">
        <v>298</v>
      </c>
      <c r="C28" s="6"/>
      <c r="D28" s="6"/>
      <c r="E28" s="6"/>
      <c r="F28" s="6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0"/>
      <c r="B29" s="7" t="s">
        <v>299</v>
      </c>
      <c r="C29" s="7"/>
      <c r="D29" s="7"/>
      <c r="E29" s="7"/>
      <c r="F29" s="7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8" t="s">
        <v>300</v>
      </c>
      <c r="B30" s="5" t="s">
        <v>301</v>
      </c>
      <c r="C30" s="125">
        <v>0</v>
      </c>
      <c r="D30" s="5">
        <v>0</v>
      </c>
      <c r="E30" s="5">
        <v>0</v>
      </c>
      <c r="F30" s="5">
        <f>+D30-E30</f>
        <v>0</v>
      </c>
      <c r="G30" s="11">
        <v>0</v>
      </c>
      <c r="H30" s="11">
        <v>0</v>
      </c>
      <c r="I30" s="5">
        <f>+G30-H30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+F30+I30+L30</f>
        <v>0</v>
      </c>
    </row>
    <row r="31" spans="1:14" ht="12.75">
      <c r="A31" s="9"/>
      <c r="B31" s="6" t="s">
        <v>302</v>
      </c>
      <c r="C31" s="6"/>
      <c r="D31" s="6"/>
      <c r="E31" s="6"/>
      <c r="F31" s="6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9"/>
      <c r="B32" s="6" t="s">
        <v>303</v>
      </c>
      <c r="C32" s="6"/>
      <c r="D32" s="6"/>
      <c r="E32" s="6"/>
      <c r="F32" s="6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9"/>
      <c r="B33" s="6" t="s">
        <v>304</v>
      </c>
      <c r="C33" s="6"/>
      <c r="D33" s="6"/>
      <c r="E33" s="6"/>
      <c r="F33" s="6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9"/>
      <c r="B34" s="6" t="s">
        <v>305</v>
      </c>
      <c r="C34" s="6"/>
      <c r="D34" s="6"/>
      <c r="E34" s="6"/>
      <c r="F34" s="6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0"/>
      <c r="B35" s="7" t="s">
        <v>306</v>
      </c>
      <c r="C35" s="7"/>
      <c r="D35" s="7"/>
      <c r="E35" s="7"/>
      <c r="F35" s="7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3"/>
      <c r="B36" s="14" t="s">
        <v>199</v>
      </c>
      <c r="C36" s="38">
        <f aca="true" t="shared" si="0" ref="C36:N36">SUM(C17:C35)</f>
        <v>4605260</v>
      </c>
      <c r="D36" s="38">
        <f t="shared" si="0"/>
        <v>2997594</v>
      </c>
      <c r="E36" s="38">
        <f t="shared" si="0"/>
        <v>45457</v>
      </c>
      <c r="F36" s="38">
        <f t="shared" si="0"/>
        <v>2952137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38">
        <f t="shared" si="0"/>
        <v>45457</v>
      </c>
      <c r="N36" s="38">
        <f t="shared" si="0"/>
        <v>2952137</v>
      </c>
    </row>
    <row r="37" spans="1:14" ht="12.7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9" spans="1:2" ht="15">
      <c r="A39" s="144" t="s">
        <v>308</v>
      </c>
      <c r="B39" s="144"/>
    </row>
    <row r="40" spans="1:12" ht="15">
      <c r="A40" s="144" t="s">
        <v>336</v>
      </c>
      <c r="B40" s="144"/>
      <c r="L40" s="144" t="s">
        <v>78</v>
      </c>
    </row>
    <row r="41" spans="1:12" ht="15">
      <c r="A41" s="144"/>
      <c r="B41" s="144"/>
      <c r="L41" s="144"/>
    </row>
    <row r="42" spans="1:12" ht="15">
      <c r="A42" s="144" t="s">
        <v>79</v>
      </c>
      <c r="B42" s="144"/>
      <c r="L42" s="144" t="s">
        <v>80</v>
      </c>
    </row>
    <row r="43" spans="1:12" ht="15">
      <c r="A43" s="144"/>
      <c r="B43" s="144"/>
      <c r="L43" s="144"/>
    </row>
    <row r="44" spans="1:12" ht="15">
      <c r="A44" s="144"/>
      <c r="B44" s="144"/>
      <c r="L44" s="144"/>
    </row>
    <row r="45" spans="1:12" ht="15">
      <c r="A45" s="144" t="s">
        <v>342</v>
      </c>
      <c r="B45" s="144"/>
      <c r="L45" s="144" t="s">
        <v>341</v>
      </c>
    </row>
    <row r="46" spans="1:2" ht="15">
      <c r="A46" s="144"/>
      <c r="B46" s="144"/>
    </row>
    <row r="47" spans="1:2" ht="15">
      <c r="A47" s="145" t="s">
        <v>81</v>
      </c>
      <c r="B47" s="144"/>
    </row>
    <row r="48" ht="12.75">
      <c r="A48" s="40" t="s">
        <v>82</v>
      </c>
    </row>
    <row r="49" ht="12.75">
      <c r="A49" s="39"/>
    </row>
  </sheetData>
  <printOptions horizontalCentered="1"/>
  <pageMargins left="0.3937007874015748" right="0.3937007874015748" top="0.5905511811023623" bottom="0.5905511811023623" header="0.5118110236220472" footer="0.5118110236220472"/>
  <pageSetup horizontalDpi="120" verticalDpi="12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2010-01-15T05:41:04Z</cp:lastPrinted>
  <dcterms:created xsi:type="dcterms:W3CDTF">2002-01-03T23:53:03Z</dcterms:created>
  <dcterms:modified xsi:type="dcterms:W3CDTF">2011-09-15T03:38:11Z</dcterms:modified>
  <cp:category/>
  <cp:version/>
  <cp:contentType/>
  <cp:contentStatus/>
</cp:coreProperties>
</file>