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376432C8-96EB-4A52-BF69-D2CCE1DD95B7}" xr6:coauthVersionLast="44" xr6:coauthVersionMax="44" xr10:uidLastSave="{00000000-0000-0000-0000-000000000000}"/>
  <bookViews>
    <workbookView xWindow="-120" yWindow="-120" windowWidth="29040" windowHeight="15840" activeTab="4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R13" i="5" l="1"/>
  <c r="AA17" i="3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R15" i="5"/>
  <c r="AB17" i="3"/>
</calcChain>
</file>

<file path=xl/sharedStrings.xml><?xml version="1.0" encoding="utf-8"?>
<sst xmlns="http://schemas.openxmlformats.org/spreadsheetml/2006/main" count="436" uniqueCount="216">
  <si>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</si>
  <si>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</si>
  <si>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</si>
  <si>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</si>
  <si>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</si>
  <si>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</si>
  <si>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</si>
  <si>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</si>
  <si>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</si>
  <si>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</si>
  <si>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</si>
  <si>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</si>
  <si>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</si>
  <si>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</si>
  <si>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</si>
  <si>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</si>
  <si>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</si>
  <si>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</si>
  <si>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</si>
  <si>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</si>
  <si>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</si>
  <si>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</si>
  <si>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</si>
  <si>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</si>
  <si>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</si>
  <si>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</si>
  <si>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</si>
  <si>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</si>
  <si>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</si>
  <si>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</si>
  <si>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</si>
  <si>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</si>
  <si>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</si>
  <si>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</si>
  <si>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</si>
  <si>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</si>
  <si>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</si>
  <si>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</si>
  <si>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</si>
  <si>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</si>
  <si>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</si>
  <si>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ценной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</si>
  <si>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</si>
  <si>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</si>
  <si>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</si>
  <si>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</si>
  <si>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</si>
  <si>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</si>
  <si>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</si>
  <si>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</si>
  <si>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</si>
  <si>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</si>
  <si>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</si>
  <si>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</si>
  <si>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</si>
  <si>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</si>
  <si>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</si>
  <si>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</si>
  <si>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</si>
  <si>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</si>
  <si>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</si>
  <si>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</si>
  <si>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района</t>
    </r>
  </si>
  <si>
    <t>Периодичность месячная</t>
  </si>
  <si>
    <t>ИНФОРМАЦИЯ О БЮДЖЕТНЫХ КРЕДИТАХ, ПРИВЛЕЧЕННЫХ В БЮДЖЕТ ИВАНОВСКОГО РАЙОНА ОТ ДРУГИХ БЮДЖЕТОВ БЮДЖЕТНОЙ СИСТЕМЫ РФ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</si>
  <si>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</si>
  <si>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</si>
  <si>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</si>
  <si>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</si>
  <si>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</si>
  <si>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</si>
  <si>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Областной б/д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</si>
  <si>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</si>
  <si>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</si>
  <si>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</si>
  <si>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</si>
  <si>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</si>
  <si>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</si>
  <si>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</si>
  <si>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</si>
  <si>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</si>
  <si>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</si>
  <si>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</si>
  <si>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</si>
  <si>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Государственный регистра-циионный номер выпуска ценных бумаг</t>
  </si>
  <si>
    <t>Наименование и вид ценной бумаги (купонная, дисконтная)</t>
  </si>
  <si>
    <t>Форма выпуска ценных бумаг</t>
  </si>
  <si>
    <t>Дата государствен-ной регистрации Условий эмиссии, регистрацион-ный номер (дд.мм.гг, №)</t>
  </si>
  <si>
    <t>Нормативный правовой акт, которым утверждено Решение о выпуске (с указанием даты и номера акта)</t>
  </si>
  <si>
    <t>Ограниче-ния на владельцев ценных бумаг (при наличии таковых)</t>
  </si>
  <si>
    <t>Номинальная стоимость одной</t>
  </si>
  <si>
    <t>Объявленный объем выпуска (дополнительного выпуска) ценных бумаг по номинальной стоимости (руб.)</t>
  </si>
  <si>
    <t>Дата погашения ценных бумаг (дд.мм.гг)</t>
  </si>
  <si>
    <t>Размещенный объем выпуска</t>
  </si>
  <si>
    <t>Купонный доход в расчете на одну облигацию (руб.)</t>
  </si>
  <si>
    <t>Дисконт на одну облига-цию (руб.)</t>
  </si>
  <si>
    <t>Наименование генерального агента (агента) по размещению ценных бумаг</t>
  </si>
  <si>
    <t>Наиме-нование регист-ратора или депози-тария</t>
  </si>
  <si>
    <t>Наименование организатора торговли на рынке ценных бумаг</t>
  </si>
  <si>
    <t>Перио-дичность выплат купонного дохода</t>
  </si>
  <si>
    <t>Сведения о выплате дохода по ценным бумагам (руб.)</t>
  </si>
  <si>
    <t>Общая сумма расходов на обслуживание облигационного займа (руб.)</t>
  </si>
  <si>
    <t>Объем долга по ценным бумагам по  номина-льной стоимости (руб.)</t>
  </si>
  <si>
    <t>обязате-льства</t>
  </si>
  <si>
    <t>начала размещения ценных бумаг (дд.мм.гг)</t>
  </si>
  <si>
    <t>(дополнительного выпуска) ценных бумаг по номинальной стоимости) (руб.)</t>
  </si>
  <si>
    <t>ная ставка купонного дохода</t>
  </si>
  <si>
    <t>Выпла-ченная сумма купонного дохода</t>
  </si>
  <si>
    <t>Сумма дисконта при погашении (выкупе ценных бумаг)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</si>
  <si>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</si>
  <si>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</si>
  <si>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</si>
  <si>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</si>
  <si>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</si>
  <si>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</si>
  <si>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</si>
  <si>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</si>
  <si>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</si>
  <si>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</si>
  <si>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</si>
  <si>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</si>
  <si>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</si>
  <si>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</si>
  <si>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</si>
  <si>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</si>
  <si>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</si>
  <si>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</si>
  <si>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</si>
  <si>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</si>
  <si>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</si>
  <si>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</si>
  <si>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</si>
  <si>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</si>
  <si>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</si>
  <si>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</si>
  <si>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</si>
  <si>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</si>
  <si>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</si>
  <si>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</si>
  <si>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</si>
  <si>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</si>
  <si>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</si>
  <si>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</si>
  <si>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</si>
  <si>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</si>
  <si>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</si>
  <si>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</si>
  <si>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</si>
  <si>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</si>
  <si>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</si>
  <si>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</si>
  <si>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</si>
  <si>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</si>
  <si>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</si>
  <si>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</si>
  <si>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>о долговых обязательствах городских и сельских поселений</t>
  </si>
  <si>
    <t>расположенных на территории  Ивановского района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</si>
  <si>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</si>
  <si>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</si>
  <si>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</si>
  <si>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</si>
  <si>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</si>
  <si>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</si>
  <si>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</si>
  <si>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</si>
  <si>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</si>
  <si>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</si>
  <si>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</si>
  <si>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</si>
  <si>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</si>
  <si>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</si>
  <si>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</si>
  <si>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</si>
  <si>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</si>
  <si>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</si>
  <si>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</si>
  <si>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</si>
  <si>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</si>
  <si>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</si>
  <si>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</si>
  <si>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</si>
  <si>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</si>
  <si>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</si>
  <si>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</si>
  <si>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11.09.13 №02-м-16/6-14</t>
  </si>
  <si>
    <t>Осущ.меропр.     связ.с ликвид стих.бедствий</t>
  </si>
  <si>
    <t>Заместитель Главы администрации -</t>
  </si>
  <si>
    <t>в 2018 году</t>
  </si>
  <si>
    <t>Исполнитель Киселева О.А.</t>
  </si>
  <si>
    <t>Тел.51-5-88</t>
  </si>
  <si>
    <t xml:space="preserve">                                                                        </t>
  </si>
  <si>
    <t>1.Верхний предел муниципального долга на 01.01.2023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</si>
  <si>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</si>
  <si>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</si>
  <si>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</si>
  <si>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</si>
  <si>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</si>
  <si>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</si>
  <si>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</si>
  <si>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Сумма предоставленных гарантий в 2023 г</t>
  </si>
  <si>
    <t>тел</t>
  </si>
  <si>
    <t>841649-51-5-88</t>
  </si>
  <si>
    <t>№1 от 31.12.2013 №2 от 29.01.2016 г №3 от 08.04.2016 г .№4 от 13.02..2018 г №5 от 12.02.2021 г</t>
  </si>
  <si>
    <t xml:space="preserve">министерства финансов </t>
  </si>
  <si>
    <t>№ 238 от 31.12.2008 г</t>
  </si>
  <si>
    <t xml:space="preserve">за период с 01.01.2023  по   31.12.2023 </t>
  </si>
  <si>
    <t>на 01.01.2024 г.</t>
  </si>
  <si>
    <t>Погашено на 01.01.2024 г.</t>
  </si>
  <si>
    <t>Остаток долга на 01.01.2024 г.</t>
  </si>
  <si>
    <t>Начислено на 01.01.2024 г.</t>
  </si>
  <si>
    <t xml:space="preserve">  Остаток долга на 01.01.2024 г.</t>
  </si>
  <si>
    <t xml:space="preserve"> Погашено на 01.01.2024 г.</t>
  </si>
  <si>
    <t xml:space="preserve">   Остаток долга на 01.01.2024 г.</t>
  </si>
  <si>
    <t>Сумма долга на 1 января 2024 года</t>
  </si>
  <si>
    <t>за период с 01.01.2023  по 31.12.2023 г.</t>
  </si>
  <si>
    <t xml:space="preserve">        Остаток долга на 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</si>
</sst>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0" fillId="0" borderId="10" xfId="0" applyBorder="1" applyAlignment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4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5" xfId="0" applyBorder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workbookViewId="0">
      <selection activeCell="J23" sqref="J23"/>
    </sheetView>
  </sheetViews>
  <sheetFormatPr defaultRowHeight="12.75" x14ac:dyDescent="0.2"/>
  <cols>
    <col min="1" max="1" width="4.140625" customWidth="1"/>
    <col min="2" max="2" width="12.85546875" customWidth="1"/>
    <col min="3" max="3" width="10.140625" customWidth="1"/>
    <col min="4" max="4" width="8.140625" customWidth="1"/>
    <col min="5" max="5" width="9" customWidth="1"/>
    <col min="6" max="6" width="14" customWidth="1"/>
    <col min="7" max="7" width="9.28515625" customWidth="1"/>
    <col min="8" max="8" width="10" customWidth="1"/>
    <col min="9" max="9" width="8.5703125" customWidth="1"/>
    <col min="10" max="10" width="9.85546875" customWidth="1"/>
    <col min="11" max="11" width="11.140625" customWidth="1"/>
    <col min="13" max="13" width="7.85546875" customWidth="1"/>
    <col min="14" max="14" width="8.42578125" customWidth="1"/>
    <col min="15" max="15" width="8.28515625" customWidth="1"/>
    <col min="16" max="16" width="10.42578125" customWidth="1"/>
    <col min="17" max="17" width="9.7109375" customWidth="1"/>
    <col min="18" max="18" width="5.7109375" customWidth="1"/>
    <col min="19" max="19" width="10.28515625" customWidth="1"/>
    <col min="20" max="20" width="11" customWidth="1"/>
    <col min="21" max="21" width="7.85546875" customWidth="1"/>
    <col min="22" max="22" width="7.140625" customWidth="1"/>
    <col min="23" max="23" width="7" customWidth="1"/>
    <col min="24" max="24" width="10.7109375" customWidth="1"/>
    <col min="25" max="25" width="8.7109375" customWidth="1"/>
    <col min="26" max="26" width="8.42578125" customWidth="1"/>
  </cols>
  <sheetData>
    <row r="1" spans="1:27" ht="18" x14ac:dyDescent="0.25">
      <c r="A1" s="64" t="s">
        <v>206</v>
      </c>
      <c r="V1" s="60" t="s">
        <v>126</v>
      </c>
      <c r="X1" s="57"/>
    </row>
    <row r="2" spans="1:27" ht="15" x14ac:dyDescent="0.25">
      <c r="A2" s="62" t="s">
        <v>194</v>
      </c>
      <c r="V2" t="s">
        <v>203</v>
      </c>
      <c r="X2" s="8"/>
    </row>
    <row r="3" spans="1:27" ht="15" x14ac:dyDescent="0.25">
      <c r="A3" s="62" t="s">
        <v>63</v>
      </c>
      <c r="V3" s="122" t="s">
        <v>204</v>
      </c>
      <c r="W3" s="8"/>
      <c r="X3" s="8"/>
    </row>
    <row r="4" spans="1:27" ht="15" x14ac:dyDescent="0.25">
      <c r="A4" s="62"/>
    </row>
    <row r="5" spans="1:27" ht="15" x14ac:dyDescent="0.25">
      <c r="A5" s="62" t="s">
        <v>195</v>
      </c>
    </row>
    <row r="6" spans="1:27" x14ac:dyDescent="0.2">
      <c r="A6" s="63"/>
    </row>
    <row r="7" spans="1:27" ht="19.5" customHeight="1" x14ac:dyDescent="0.2">
      <c r="A7" s="4"/>
      <c r="B7" s="18" t="s">
        <v>111</v>
      </c>
      <c r="C7" s="18" t="s">
        <v>2</v>
      </c>
      <c r="D7" s="18" t="s">
        <v>114</v>
      </c>
      <c r="E7" s="18" t="s">
        <v>2</v>
      </c>
      <c r="F7" s="18" t="s">
        <v>117</v>
      </c>
      <c r="G7" s="18" t="s">
        <v>80</v>
      </c>
      <c r="H7" s="18" t="s">
        <v>2</v>
      </c>
      <c r="I7" s="4" t="s">
        <v>3</v>
      </c>
      <c r="J7" s="18" t="s">
        <v>2</v>
      </c>
      <c r="K7" s="18" t="s">
        <v>122</v>
      </c>
      <c r="L7" s="22" t="s">
        <v>209</v>
      </c>
      <c r="M7" s="23"/>
      <c r="N7" s="24"/>
      <c r="O7" s="21"/>
      <c r="P7" s="21" t="s">
        <v>207</v>
      </c>
      <c r="Q7" s="23"/>
      <c r="R7" s="23"/>
      <c r="S7" s="25"/>
      <c r="T7" s="22" t="s">
        <v>210</v>
      </c>
      <c r="U7" s="76"/>
      <c r="V7" s="23"/>
      <c r="W7" s="23"/>
      <c r="X7" s="24"/>
      <c r="Y7" s="18" t="s">
        <v>0</v>
      </c>
      <c r="Z7" s="113" t="s">
        <v>1</v>
      </c>
      <c r="AA7" s="112"/>
    </row>
    <row r="8" spans="1:27" x14ac:dyDescent="0.2">
      <c r="A8" s="5"/>
      <c r="B8" s="19" t="s">
        <v>112</v>
      </c>
      <c r="C8" s="19" t="s">
        <v>112</v>
      </c>
      <c r="D8" s="19" t="s">
        <v>115</v>
      </c>
      <c r="E8" s="19" t="s">
        <v>115</v>
      </c>
      <c r="F8" s="19" t="s">
        <v>27</v>
      </c>
      <c r="G8" s="19" t="s">
        <v>182</v>
      </c>
      <c r="H8" s="19" t="s">
        <v>119</v>
      </c>
      <c r="I8" s="5" t="s">
        <v>8</v>
      </c>
      <c r="J8" s="5" t="s">
        <v>120</v>
      </c>
      <c r="K8" s="5" t="s">
        <v>46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4"/>
      <c r="Y8" s="19" t="s">
        <v>5</v>
      </c>
      <c r="Z8" s="5" t="s">
        <v>6</v>
      </c>
    </row>
    <row r="9" spans="1:27" x14ac:dyDescent="0.2">
      <c r="A9" s="5" t="s">
        <v>7</v>
      </c>
      <c r="B9" s="19" t="s">
        <v>113</v>
      </c>
      <c r="C9" s="19" t="s">
        <v>113</v>
      </c>
      <c r="D9" s="19" t="s">
        <v>113</v>
      </c>
      <c r="E9" s="19" t="s">
        <v>14</v>
      </c>
      <c r="F9" s="19" t="s">
        <v>118</v>
      </c>
      <c r="G9" s="19" t="s">
        <v>183</v>
      </c>
      <c r="H9" s="19" t="s">
        <v>17</v>
      </c>
      <c r="I9" s="5" t="s">
        <v>18</v>
      </c>
      <c r="J9" s="5" t="s">
        <v>121</v>
      </c>
      <c r="K9" s="5" t="s">
        <v>29</v>
      </c>
      <c r="L9" s="19" t="s">
        <v>124</v>
      </c>
      <c r="M9" s="19" t="s">
        <v>10</v>
      </c>
      <c r="N9" s="19"/>
      <c r="O9" s="19" t="s">
        <v>12</v>
      </c>
      <c r="P9" s="19" t="s">
        <v>13</v>
      </c>
      <c r="Q9" s="19"/>
      <c r="R9" s="19" t="s">
        <v>10</v>
      </c>
      <c r="S9" s="19"/>
      <c r="T9" s="19" t="s">
        <v>13</v>
      </c>
      <c r="U9" s="19" t="s">
        <v>125</v>
      </c>
      <c r="V9" s="19"/>
      <c r="W9" s="19" t="s">
        <v>10</v>
      </c>
      <c r="X9" s="5"/>
      <c r="Y9" s="19" t="s">
        <v>14</v>
      </c>
      <c r="Z9" s="5" t="s">
        <v>15</v>
      </c>
    </row>
    <row r="10" spans="1:27" x14ac:dyDescent="0.2">
      <c r="A10" s="5" t="s">
        <v>16</v>
      </c>
      <c r="B10" s="19"/>
      <c r="C10" s="19"/>
      <c r="D10" s="19" t="s">
        <v>42</v>
      </c>
      <c r="E10" s="19" t="s">
        <v>25</v>
      </c>
      <c r="F10" s="19"/>
      <c r="G10" s="19"/>
      <c r="H10" s="19"/>
      <c r="I10" s="5" t="s">
        <v>29</v>
      </c>
      <c r="J10" s="5" t="s">
        <v>17</v>
      </c>
      <c r="K10" s="5" t="s">
        <v>32</v>
      </c>
      <c r="L10" s="19"/>
      <c r="M10" s="19" t="s">
        <v>21</v>
      </c>
      <c r="N10" s="19" t="s">
        <v>22</v>
      </c>
      <c r="O10" s="19" t="s">
        <v>24</v>
      </c>
      <c r="P10" s="19" t="s">
        <v>19</v>
      </c>
      <c r="Q10" s="19" t="s">
        <v>20</v>
      </c>
      <c r="R10" s="19" t="s">
        <v>21</v>
      </c>
      <c r="S10" s="19" t="s">
        <v>22</v>
      </c>
      <c r="T10" s="19" t="s">
        <v>19</v>
      </c>
      <c r="U10" s="19" t="s">
        <v>76</v>
      </c>
      <c r="V10" s="19" t="s">
        <v>20</v>
      </c>
      <c r="W10" s="19" t="s">
        <v>21</v>
      </c>
      <c r="X10" s="5" t="s">
        <v>22</v>
      </c>
      <c r="Y10" s="19" t="s">
        <v>25</v>
      </c>
      <c r="Z10" s="5" t="s">
        <v>26</v>
      </c>
    </row>
    <row r="11" spans="1:27" x14ac:dyDescent="0.2">
      <c r="A11" s="5"/>
      <c r="B11" s="19"/>
      <c r="C11" s="19"/>
      <c r="D11" s="19" t="s">
        <v>180</v>
      </c>
      <c r="E11" s="19" t="s">
        <v>116</v>
      </c>
      <c r="F11" s="19"/>
      <c r="G11" s="19"/>
      <c r="H11" s="19"/>
      <c r="I11" s="5" t="s">
        <v>32</v>
      </c>
      <c r="J11" s="5"/>
      <c r="K11" s="5" t="s">
        <v>123</v>
      </c>
      <c r="L11" s="19"/>
      <c r="M11" s="19"/>
      <c r="N11" s="19"/>
      <c r="O11" s="19" t="s">
        <v>28</v>
      </c>
      <c r="P11" s="19"/>
      <c r="Q11" s="19"/>
      <c r="R11" s="19"/>
      <c r="S11" s="19"/>
      <c r="T11" s="19"/>
      <c r="U11" s="19" t="s">
        <v>77</v>
      </c>
      <c r="V11" s="19"/>
      <c r="W11" s="19"/>
      <c r="X11" s="5"/>
      <c r="Y11" s="19" t="s">
        <v>31</v>
      </c>
      <c r="Z11" s="5"/>
    </row>
    <row r="12" spans="1:27" x14ac:dyDescent="0.2">
      <c r="A12" s="5"/>
      <c r="B12" s="19"/>
      <c r="C12" s="19"/>
      <c r="D12" s="19" t="s">
        <v>181</v>
      </c>
      <c r="E12" s="19"/>
      <c r="F12" s="19"/>
      <c r="G12" s="19"/>
      <c r="H12" s="19"/>
      <c r="I12" s="3"/>
      <c r="J12" s="3"/>
      <c r="K12" s="3"/>
      <c r="L12" s="19"/>
      <c r="M12" s="19"/>
      <c r="N12" s="19"/>
      <c r="O12" s="19" t="s">
        <v>33</v>
      </c>
      <c r="P12" s="19"/>
      <c r="Q12" s="19"/>
      <c r="R12" s="19"/>
      <c r="S12" s="19"/>
      <c r="T12" s="19"/>
      <c r="U12" s="19" t="s">
        <v>19</v>
      </c>
      <c r="V12" s="19"/>
      <c r="W12" s="19"/>
      <c r="X12" s="5"/>
      <c r="Y12" s="19"/>
      <c r="Z12" s="5"/>
    </row>
    <row r="13" spans="1:27" ht="12" customHeight="1" x14ac:dyDescent="0.2">
      <c r="A13" s="5"/>
      <c r="B13" s="20"/>
      <c r="C13" s="20"/>
      <c r="D13" s="20"/>
      <c r="E13" s="20"/>
      <c r="F13" s="20"/>
      <c r="G13" s="20"/>
      <c r="H13" s="20"/>
      <c r="I13" s="6"/>
      <c r="J13" s="6"/>
      <c r="K13" s="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"/>
      <c r="Y13" s="20"/>
      <c r="Z13" s="6"/>
    </row>
    <row r="14" spans="1:27" x14ac:dyDescent="0.2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">
      <c r="A15" s="107"/>
      <c r="B15" s="7"/>
      <c r="C15" s="108"/>
      <c r="D15" s="7" t="s">
        <v>34</v>
      </c>
      <c r="E15" s="7" t="s">
        <v>34</v>
      </c>
      <c r="F15" s="109"/>
      <c r="G15" s="7"/>
      <c r="H15" s="108"/>
      <c r="I15" s="7"/>
      <c r="J15" s="108"/>
      <c r="K15" s="110">
        <v>0</v>
      </c>
      <c r="L15" s="7">
        <v>0</v>
      </c>
      <c r="M15" s="110">
        <v>0</v>
      </c>
      <c r="N15" s="110">
        <v>0</v>
      </c>
      <c r="O15" s="111"/>
      <c r="P15" s="110">
        <v>0</v>
      </c>
      <c r="Q15" s="7">
        <v>0</v>
      </c>
      <c r="R15" s="7">
        <v>0</v>
      </c>
      <c r="S15" s="7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f>SUM(T15:W15)</f>
        <v>0</v>
      </c>
      <c r="Y15" s="7" t="s">
        <v>34</v>
      </c>
      <c r="Z15" s="7" t="s">
        <v>34</v>
      </c>
    </row>
    <row r="16" spans="1:27" x14ac:dyDescent="0.2">
      <c r="A16" s="29" t="s">
        <v>81</v>
      </c>
      <c r="B16" s="6"/>
      <c r="C16" s="6"/>
      <c r="D16" s="6"/>
      <c r="E16" s="6"/>
      <c r="F16" s="6"/>
      <c r="G16" s="6"/>
      <c r="H16" s="29"/>
      <c r="I16" s="75"/>
      <c r="J16" s="29"/>
      <c r="K16" s="114">
        <f>SUM(K15)</f>
        <v>0</v>
      </c>
      <c r="L16" s="114">
        <f t="shared" ref="L16:X16" si="0">SUM(L15)</f>
        <v>0</v>
      </c>
      <c r="M16" s="114">
        <f t="shared" si="0"/>
        <v>0</v>
      </c>
      <c r="N16" s="114">
        <f t="shared" si="0"/>
        <v>0</v>
      </c>
      <c r="O16" s="114"/>
      <c r="P16" s="114">
        <f t="shared" si="0"/>
        <v>0</v>
      </c>
      <c r="Q16" s="114">
        <f t="shared" si="0"/>
        <v>0</v>
      </c>
      <c r="R16" s="114">
        <f t="shared" si="0"/>
        <v>0</v>
      </c>
      <c r="S16" s="114">
        <f t="shared" si="0"/>
        <v>0</v>
      </c>
      <c r="T16" s="114">
        <f t="shared" si="0"/>
        <v>0</v>
      </c>
      <c r="U16" s="114">
        <f t="shared" si="0"/>
        <v>0</v>
      </c>
      <c r="V16" s="114">
        <f t="shared" si="0"/>
        <v>0</v>
      </c>
      <c r="W16" s="114">
        <f t="shared" si="0"/>
        <v>0</v>
      </c>
      <c r="X16" s="114">
        <f t="shared" si="0"/>
        <v>0</v>
      </c>
      <c r="Y16" s="30"/>
      <c r="Z16" s="31"/>
    </row>
    <row r="19" spans="1:90" x14ac:dyDescent="0.2">
      <c r="A19" s="8" t="s">
        <v>186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">
      <c r="A20" s="8" t="s">
        <v>82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8" x14ac:dyDescent="0.25">
      <c r="A21" s="5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">
      <c r="A24" s="126" t="s">
        <v>188</v>
      </c>
      <c r="B24" s="126"/>
      <c r="C24" s="126"/>
    </row>
    <row r="25" spans="1:90" x14ac:dyDescent="0.2">
      <c r="A25" s="126" t="s">
        <v>200</v>
      </c>
      <c r="B25" s="126" t="s">
        <v>201</v>
      </c>
      <c r="C25" s="126"/>
    </row>
    <row r="26" spans="1:90" x14ac:dyDescent="0.2">
      <c r="A26" s="126"/>
      <c r="B26" s="126"/>
      <c r="C26" s="126"/>
    </row>
  </sheetData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29"/>
  <sheetViews>
    <sheetView workbookViewId="0">
      <selection activeCell="G23" sqref="G23"/>
    </sheetView>
  </sheetViews>
  <sheetFormatPr defaultRowHeight="12.75" x14ac:dyDescent="0.2"/>
  <cols>
    <col min="1" max="1" width="5.7109375" customWidth="1"/>
    <col min="2" max="3" width="11.140625" customWidth="1"/>
    <col min="5" max="5" width="8.140625" customWidth="1"/>
    <col min="6" max="6" width="14.42578125" customWidth="1"/>
    <col min="7" max="7" width="13.28515625" customWidth="1"/>
    <col min="8" max="8" width="11.5703125" customWidth="1"/>
    <col min="9" max="9" width="11" customWidth="1"/>
    <col min="10" max="10" width="11.28515625" customWidth="1"/>
    <col min="11" max="11" width="8.42578125" customWidth="1"/>
    <col min="12" max="12" width="12.5703125" customWidth="1"/>
    <col min="13" max="13" width="11.85546875" customWidth="1"/>
    <col min="16" max="16" width="10.28515625" customWidth="1"/>
    <col min="17" max="17" width="11" customWidth="1"/>
    <col min="18" max="18" width="10.28515625" customWidth="1"/>
    <col min="19" max="19" width="10.7109375" customWidth="1"/>
    <col min="22" max="22" width="14.85546875" customWidth="1"/>
    <col min="23" max="23" width="10.5703125" customWidth="1"/>
    <col min="24" max="24" width="11.5703125" customWidth="1"/>
    <col min="25" max="25" width="5.140625" customWidth="1"/>
    <col min="26" max="26" width="4" customWidth="1"/>
    <col min="27" max="27" width="5.5703125" customWidth="1"/>
    <col min="28" max="28" width="6.85546875" customWidth="1"/>
    <col min="29" max="30" width="5.85546875" customWidth="1"/>
    <col min="31" max="31" width="6.85546875" customWidth="1"/>
    <col min="32" max="32" width="5.42578125" customWidth="1"/>
    <col min="33" max="33" width="7" customWidth="1"/>
    <col min="34" max="35" width="5.85546875" customWidth="1"/>
    <col min="36" max="37" width="5.5703125" customWidth="1"/>
    <col min="38" max="38" width="5.7109375" customWidth="1"/>
    <col min="39" max="39" width="5.42578125" customWidth="1"/>
    <col min="40" max="40" width="6.7109375" customWidth="1"/>
  </cols>
  <sheetData>
    <row r="1" spans="1:40" ht="14.25" x14ac:dyDescent="0.2">
      <c r="A1" s="64" t="s">
        <v>206</v>
      </c>
      <c r="V1" s="60" t="s">
        <v>127</v>
      </c>
    </row>
    <row r="2" spans="1:40" ht="15" x14ac:dyDescent="0.25">
      <c r="A2" s="62" t="s">
        <v>194</v>
      </c>
      <c r="V2" t="s">
        <v>203</v>
      </c>
      <c r="X2" s="8"/>
    </row>
    <row r="3" spans="1:40" ht="15" x14ac:dyDescent="0.25">
      <c r="A3" s="62" t="s">
        <v>63</v>
      </c>
      <c r="V3" s="122" t="s">
        <v>204</v>
      </c>
      <c r="W3" s="8"/>
      <c r="X3" s="8"/>
    </row>
    <row r="4" spans="1:40" ht="18" x14ac:dyDescent="0.25">
      <c r="A4" s="67"/>
    </row>
    <row r="5" spans="1:40" ht="15" x14ac:dyDescent="0.25">
      <c r="A5" s="62" t="s">
        <v>196</v>
      </c>
    </row>
    <row r="6" spans="1:40" ht="15" x14ac:dyDescent="0.25">
      <c r="A6" s="62"/>
    </row>
    <row r="7" spans="1:40" ht="28.5" customHeight="1" x14ac:dyDescent="0.2">
      <c r="A7" s="69" t="s">
        <v>83</v>
      </c>
      <c r="B7" s="133" t="s">
        <v>84</v>
      </c>
      <c r="C7" s="132" t="s">
        <v>85</v>
      </c>
      <c r="D7" s="134" t="s">
        <v>86</v>
      </c>
      <c r="E7" s="69" t="s">
        <v>80</v>
      </c>
      <c r="F7" s="133" t="s">
        <v>87</v>
      </c>
      <c r="G7" s="132" t="s">
        <v>88</v>
      </c>
      <c r="H7" s="134" t="s">
        <v>89</v>
      </c>
      <c r="I7" s="69" t="s">
        <v>90</v>
      </c>
      <c r="J7" s="135" t="s">
        <v>91</v>
      </c>
      <c r="K7" s="71" t="s">
        <v>2</v>
      </c>
      <c r="L7" s="135" t="s">
        <v>92</v>
      </c>
      <c r="M7" s="73" t="s">
        <v>93</v>
      </c>
      <c r="N7" s="69" t="s">
        <v>3</v>
      </c>
      <c r="O7" s="133" t="s">
        <v>94</v>
      </c>
      <c r="P7" s="132" t="s">
        <v>95</v>
      </c>
      <c r="Q7" s="132" t="s">
        <v>96</v>
      </c>
      <c r="R7" s="132" t="s">
        <v>97</v>
      </c>
      <c r="S7" s="132" t="s">
        <v>98</v>
      </c>
      <c r="T7" s="132" t="s">
        <v>99</v>
      </c>
      <c r="U7" s="132" t="s">
        <v>100</v>
      </c>
      <c r="V7" s="132"/>
      <c r="W7" s="132" t="s">
        <v>101</v>
      </c>
      <c r="X7" s="132" t="s">
        <v>102</v>
      </c>
    </row>
    <row r="8" spans="1:40" ht="111" customHeight="1" x14ac:dyDescent="0.2">
      <c r="A8" s="68" t="s">
        <v>16</v>
      </c>
      <c r="B8" s="133"/>
      <c r="C8" s="132"/>
      <c r="D8" s="134"/>
      <c r="E8" s="68" t="s">
        <v>103</v>
      </c>
      <c r="F8" s="133"/>
      <c r="G8" s="132"/>
      <c r="H8" s="134"/>
      <c r="I8" s="68" t="s">
        <v>41</v>
      </c>
      <c r="J8" s="135"/>
      <c r="K8" s="72" t="s">
        <v>104</v>
      </c>
      <c r="L8" s="135"/>
      <c r="M8" s="74" t="s">
        <v>105</v>
      </c>
      <c r="N8" s="68" t="s">
        <v>106</v>
      </c>
      <c r="O8" s="133"/>
      <c r="P8" s="132"/>
      <c r="Q8" s="132"/>
      <c r="R8" s="132"/>
      <c r="S8" s="132"/>
      <c r="T8" s="132"/>
      <c r="U8" s="65" t="s">
        <v>107</v>
      </c>
      <c r="V8" s="65" t="s">
        <v>108</v>
      </c>
      <c r="W8" s="132"/>
      <c r="X8" s="132"/>
    </row>
    <row r="9" spans="1:40" ht="41.25" hidden="1" customHeight="1" thickBot="1" x14ac:dyDescent="0.25">
      <c r="A9" s="68"/>
      <c r="B9" s="132"/>
      <c r="C9" s="132"/>
      <c r="D9" s="132"/>
      <c r="E9" s="70"/>
      <c r="F9" s="132"/>
      <c r="G9" s="132"/>
      <c r="H9" s="132"/>
      <c r="I9" s="68" t="s">
        <v>109</v>
      </c>
      <c r="J9" s="132"/>
      <c r="K9" s="70"/>
      <c r="L9" s="132"/>
      <c r="M9" s="68"/>
      <c r="N9" s="68"/>
      <c r="O9" s="65"/>
      <c r="P9" s="65"/>
      <c r="Q9" s="65"/>
      <c r="R9" s="65"/>
      <c r="S9" s="65"/>
      <c r="T9" s="65"/>
      <c r="U9" s="65"/>
      <c r="V9" s="65"/>
      <c r="W9" s="65"/>
      <c r="X9" s="65"/>
      <c r="Y9" s="12"/>
      <c r="Z9" s="9" t="s">
        <v>36</v>
      </c>
      <c r="AA9" s="10"/>
      <c r="AB9" s="10"/>
      <c r="AC9" s="10"/>
      <c r="AD9" s="12"/>
      <c r="AE9" s="9" t="s">
        <v>37</v>
      </c>
      <c r="AF9" s="10"/>
      <c r="AG9" s="10"/>
      <c r="AH9" s="12"/>
      <c r="AI9" s="9" t="s">
        <v>38</v>
      </c>
      <c r="AJ9" s="10"/>
      <c r="AK9" s="10"/>
      <c r="AL9" s="12"/>
      <c r="AM9" s="11" t="s">
        <v>39</v>
      </c>
      <c r="AN9" s="12" t="s">
        <v>40</v>
      </c>
    </row>
    <row r="10" spans="1:40" ht="13.5" x14ac:dyDescent="0.2">
      <c r="A10" s="65">
        <v>1</v>
      </c>
      <c r="B10" s="65">
        <v>2</v>
      </c>
      <c r="C10" s="65">
        <v>3</v>
      </c>
      <c r="D10" s="65">
        <v>4</v>
      </c>
      <c r="E10" s="65">
        <v>5</v>
      </c>
      <c r="F10" s="65">
        <v>6</v>
      </c>
      <c r="G10" s="65">
        <v>7</v>
      </c>
      <c r="H10" s="66">
        <v>8</v>
      </c>
      <c r="I10" s="66">
        <v>9</v>
      </c>
      <c r="J10" s="66">
        <v>10</v>
      </c>
      <c r="K10" s="65">
        <v>11</v>
      </c>
      <c r="L10" s="65">
        <v>12</v>
      </c>
      <c r="M10" s="65">
        <v>13</v>
      </c>
      <c r="N10" s="65">
        <v>14</v>
      </c>
      <c r="O10" s="65">
        <v>15</v>
      </c>
      <c r="P10" s="65">
        <v>16</v>
      </c>
      <c r="Q10" s="65">
        <v>17</v>
      </c>
      <c r="R10" s="65">
        <v>18</v>
      </c>
      <c r="S10" s="65">
        <v>19</v>
      </c>
      <c r="T10" s="65">
        <v>20</v>
      </c>
      <c r="U10" s="65">
        <v>21</v>
      </c>
      <c r="V10" s="65">
        <v>22</v>
      </c>
      <c r="W10" s="65">
        <v>23</v>
      </c>
      <c r="X10" s="65">
        <v>24</v>
      </c>
    </row>
    <row r="11" spans="1:40" ht="13.5" x14ac:dyDescent="0.2">
      <c r="A11" s="66">
        <v>1</v>
      </c>
      <c r="B11" s="69" t="s">
        <v>34</v>
      </c>
      <c r="C11" s="69" t="s">
        <v>34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 t="s">
        <v>34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 t="s">
        <v>34</v>
      </c>
      <c r="U11" s="69" t="s">
        <v>34</v>
      </c>
      <c r="V11" s="69" t="s">
        <v>34</v>
      </c>
      <c r="W11" s="69" t="s">
        <v>34</v>
      </c>
      <c r="X11" s="69" t="s">
        <v>34</v>
      </c>
    </row>
    <row r="12" spans="1:40" ht="27" x14ac:dyDescent="0.2">
      <c r="A12" s="66" t="s">
        <v>110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7" spans="1:25" x14ac:dyDescent="0.2">
      <c r="A17" s="33"/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8" x14ac:dyDescent="0.25">
      <c r="A18" s="36" t="s">
        <v>186</v>
      </c>
      <c r="B18" s="5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8" x14ac:dyDescent="0.25">
      <c r="A19" s="36" t="s">
        <v>82</v>
      </c>
      <c r="B19" s="5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6" t="s">
        <v>35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8" x14ac:dyDescent="0.25">
      <c r="A20" s="57"/>
      <c r="B20" s="5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7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8" x14ac:dyDescent="0.25">
      <c r="A21" s="57"/>
      <c r="B21" s="5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7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">
      <c r="A22" s="127" t="s">
        <v>188</v>
      </c>
      <c r="B22" s="126"/>
      <c r="C22" s="126"/>
      <c r="D22" s="12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6"/>
      <c r="T22" s="56"/>
      <c r="U22" s="8"/>
      <c r="V22" s="8"/>
      <c r="W22" s="8"/>
      <c r="X22" s="8"/>
      <c r="Y22" s="8"/>
    </row>
    <row r="23" spans="1:25" x14ac:dyDescent="0.2">
      <c r="A23" s="128" t="s">
        <v>189</v>
      </c>
      <c r="B23" s="126"/>
      <c r="C23" s="126"/>
      <c r="D23" s="12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">
      <c r="A24" s="8"/>
      <c r="B24" s="8"/>
      <c r="C24" s="8"/>
      <c r="D24" s="5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">
      <c r="A25" s="8"/>
      <c r="B25" s="8"/>
      <c r="C25" s="8"/>
      <c r="D25" s="5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">
      <c r="A26" s="8"/>
      <c r="B26" s="8"/>
      <c r="C26" s="8"/>
      <c r="D26" s="5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">
      <c r="A27" s="8"/>
      <c r="B27" s="8"/>
      <c r="C27" s="8"/>
      <c r="D27" s="5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">
      <c r="A28" s="8"/>
      <c r="B28" s="8"/>
      <c r="C28" s="8"/>
      <c r="D28" s="5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">
      <c r="A29" s="8"/>
      <c r="B29" s="8"/>
      <c r="C29" s="8"/>
      <c r="D29" s="5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7">
    <mergeCell ref="X7:X8"/>
    <mergeCell ref="S7:S8"/>
    <mergeCell ref="T7:T8"/>
    <mergeCell ref="U7:V7"/>
    <mergeCell ref="W7:W8"/>
    <mergeCell ref="R7:R8"/>
    <mergeCell ref="B7:B9"/>
    <mergeCell ref="C7:C9"/>
    <mergeCell ref="D7:D9"/>
    <mergeCell ref="F7:F9"/>
    <mergeCell ref="G7:G9"/>
    <mergeCell ref="H7:H9"/>
    <mergeCell ref="J7:J9"/>
    <mergeCell ref="L7:L9"/>
    <mergeCell ref="O7:O8"/>
    <mergeCell ref="P7:P8"/>
    <mergeCell ref="Q7:Q8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workbookViewId="0">
      <selection activeCell="K25" sqref="K25"/>
    </sheetView>
  </sheetViews>
  <sheetFormatPr defaultRowHeight="12.75" x14ac:dyDescent="0.2"/>
  <cols>
    <col min="1" max="1" width="4.140625" style="8" customWidth="1"/>
    <col min="2" max="2" width="20.85546875" style="8" customWidth="1"/>
    <col min="3" max="3" width="14" style="8" customWidth="1"/>
    <col min="4" max="4" width="15.28515625" style="55" customWidth="1"/>
    <col min="5" max="5" width="13.28515625" style="8" customWidth="1"/>
    <col min="6" max="6" width="7.7109375" style="8" customWidth="1"/>
    <col min="7" max="7" width="6.140625" style="8" customWidth="1"/>
    <col min="8" max="8" width="11" style="8" customWidth="1"/>
    <col min="9" max="9" width="11.28515625" style="8" customWidth="1"/>
    <col min="10" max="10" width="11.7109375" style="8" customWidth="1"/>
    <col min="11" max="11" width="8.42578125" style="8" customWidth="1"/>
    <col min="12" max="12" width="8.85546875" style="8" customWidth="1"/>
    <col min="13" max="13" width="6.85546875" style="8" customWidth="1"/>
    <col min="14" max="14" width="11.42578125" style="8" customWidth="1"/>
    <col min="15" max="15" width="10.28515625" style="8" customWidth="1"/>
    <col min="16" max="16" width="9.140625" style="8" customWidth="1"/>
    <col min="17" max="17" width="5.5703125" style="8" customWidth="1"/>
    <col min="18" max="18" width="12.140625" style="8" customWidth="1"/>
    <col min="19" max="19" width="11.28515625" style="8" customWidth="1"/>
    <col min="20" max="20" width="10.28515625" style="8" customWidth="1"/>
    <col min="21" max="21" width="9.7109375" style="8" customWidth="1"/>
    <col min="22" max="22" width="8.140625" style="8" customWidth="1"/>
    <col min="23" max="23" width="11.140625" style="8" customWidth="1"/>
    <col min="24" max="24" width="11.5703125" style="8" customWidth="1"/>
    <col min="25" max="25" width="9.28515625" style="8" customWidth="1"/>
    <col min="26" max="26" width="9.140625" style="8"/>
    <col min="27" max="27" width="7.85546875" style="8" customWidth="1"/>
    <col min="28" max="28" width="11.28515625" style="8" customWidth="1"/>
    <col min="29" max="29" width="12.5703125" style="8" customWidth="1"/>
  </cols>
  <sheetData>
    <row r="1" spans="1:29" ht="14.25" x14ac:dyDescent="0.2">
      <c r="D1" s="37"/>
      <c r="E1" s="37"/>
      <c r="Z1" s="60" t="s">
        <v>128</v>
      </c>
    </row>
    <row r="2" spans="1:29" x14ac:dyDescent="0.2">
      <c r="A2" s="1" t="s">
        <v>206</v>
      </c>
      <c r="D2" s="8"/>
      <c r="E2" s="37"/>
      <c r="Z2" t="s">
        <v>203</v>
      </c>
      <c r="AA2"/>
    </row>
    <row r="3" spans="1:29" x14ac:dyDescent="0.2">
      <c r="A3" s="8" t="s">
        <v>62</v>
      </c>
      <c r="D3" s="8"/>
      <c r="E3" s="37"/>
      <c r="F3" s="37"/>
      <c r="Z3" s="122" t="s">
        <v>204</v>
      </c>
    </row>
    <row r="4" spans="1:29" x14ac:dyDescent="0.2">
      <c r="A4" s="8" t="s">
        <v>63</v>
      </c>
      <c r="D4" s="8"/>
      <c r="E4" s="37"/>
      <c r="F4" s="37"/>
    </row>
    <row r="5" spans="1:29" x14ac:dyDescent="0.2">
      <c r="D5" s="8"/>
      <c r="E5" s="37"/>
      <c r="F5" s="37"/>
    </row>
    <row r="6" spans="1:29" ht="15" x14ac:dyDescent="0.25">
      <c r="A6" s="61" t="s">
        <v>64</v>
      </c>
      <c r="D6" s="8"/>
      <c r="E6" s="37"/>
      <c r="F6" s="37"/>
    </row>
    <row r="8" spans="1:29" x14ac:dyDescent="0.2">
      <c r="A8" s="38"/>
      <c r="B8" s="39" t="s">
        <v>60</v>
      </c>
      <c r="C8" s="39" t="s">
        <v>73</v>
      </c>
      <c r="D8" s="39" t="s">
        <v>69</v>
      </c>
      <c r="E8" s="38" t="s">
        <v>4</v>
      </c>
      <c r="F8" s="38" t="s">
        <v>3</v>
      </c>
      <c r="G8" s="41"/>
      <c r="H8" s="42" t="s">
        <v>48</v>
      </c>
      <c r="I8" s="42"/>
      <c r="J8" s="123" t="s">
        <v>215</v>
      </c>
      <c r="K8" s="43"/>
      <c r="L8" s="43"/>
      <c r="M8" s="43"/>
      <c r="N8" s="40"/>
      <c r="O8" s="38" t="s">
        <v>4</v>
      </c>
      <c r="P8" s="22" t="s">
        <v>209</v>
      </c>
      <c r="Q8" s="44"/>
      <c r="R8" s="44"/>
      <c r="S8" s="120" t="s">
        <v>211</v>
      </c>
      <c r="T8" s="42"/>
      <c r="U8" s="103"/>
      <c r="V8" s="101"/>
      <c r="W8" s="101"/>
      <c r="X8" s="119" t="s">
        <v>212</v>
      </c>
      <c r="Y8" s="103"/>
      <c r="Z8" s="101"/>
      <c r="AA8" s="101"/>
      <c r="AB8" s="39"/>
      <c r="AC8" s="39" t="s">
        <v>50</v>
      </c>
    </row>
    <row r="9" spans="1:29" x14ac:dyDescent="0.2">
      <c r="A9" s="45"/>
      <c r="B9" s="46" t="s">
        <v>51</v>
      </c>
      <c r="C9" s="46" t="s">
        <v>65</v>
      </c>
      <c r="D9" s="46" t="s">
        <v>70</v>
      </c>
      <c r="E9" s="45" t="s">
        <v>72</v>
      </c>
      <c r="F9" s="45" t="s">
        <v>8</v>
      </c>
      <c r="G9" s="47"/>
      <c r="H9" s="47" t="s">
        <v>75</v>
      </c>
      <c r="I9" s="47"/>
      <c r="J9" s="47"/>
      <c r="K9" s="48"/>
      <c r="L9" s="48"/>
      <c r="M9" s="48"/>
      <c r="N9" s="49"/>
      <c r="O9" s="45" t="s">
        <v>11</v>
      </c>
      <c r="P9" s="38"/>
      <c r="Q9" s="39"/>
      <c r="R9" s="101"/>
      <c r="S9" s="47"/>
      <c r="T9" s="104"/>
      <c r="U9" s="48"/>
      <c r="V9" s="48"/>
      <c r="W9" s="48"/>
      <c r="X9" s="47"/>
      <c r="Y9" s="104"/>
      <c r="Z9" s="48"/>
      <c r="AA9" s="48"/>
      <c r="AB9" s="49"/>
      <c r="AC9" s="46" t="s">
        <v>5</v>
      </c>
    </row>
    <row r="10" spans="1:29" x14ac:dyDescent="0.2">
      <c r="A10" s="45" t="s">
        <v>7</v>
      </c>
      <c r="B10" s="46" t="s">
        <v>74</v>
      </c>
      <c r="C10" s="46" t="s">
        <v>66</v>
      </c>
      <c r="D10" s="46" t="s">
        <v>17</v>
      </c>
      <c r="E10" s="45" t="s">
        <v>17</v>
      </c>
      <c r="F10" s="45" t="s">
        <v>18</v>
      </c>
      <c r="G10" s="38"/>
      <c r="H10" s="39"/>
      <c r="I10" s="39"/>
      <c r="J10" s="39" t="s">
        <v>9</v>
      </c>
      <c r="K10" s="39" t="s">
        <v>78</v>
      </c>
      <c r="L10" s="39"/>
      <c r="M10" s="39" t="s">
        <v>10</v>
      </c>
      <c r="N10" s="39"/>
      <c r="O10" s="45" t="s">
        <v>23</v>
      </c>
      <c r="P10" s="45"/>
      <c r="Q10" s="46" t="s">
        <v>10</v>
      </c>
      <c r="R10" s="102"/>
      <c r="S10" s="38" t="s">
        <v>9</v>
      </c>
      <c r="T10" s="38" t="s">
        <v>78</v>
      </c>
      <c r="U10" s="38"/>
      <c r="V10" s="38" t="s">
        <v>10</v>
      </c>
      <c r="W10" s="42"/>
      <c r="X10" s="38" t="s">
        <v>9</v>
      </c>
      <c r="Y10" s="38" t="s">
        <v>78</v>
      </c>
      <c r="Z10" s="38"/>
      <c r="AA10" s="38" t="s">
        <v>10</v>
      </c>
      <c r="AB10" s="38"/>
      <c r="AC10" s="46" t="s">
        <v>14</v>
      </c>
    </row>
    <row r="11" spans="1:29" x14ac:dyDescent="0.2">
      <c r="A11" s="45" t="s">
        <v>16</v>
      </c>
      <c r="B11" s="46" t="s">
        <v>72</v>
      </c>
      <c r="C11" s="46" t="s">
        <v>67</v>
      </c>
      <c r="D11" s="46"/>
      <c r="E11" s="45"/>
      <c r="F11" s="45" t="s">
        <v>54</v>
      </c>
      <c r="G11" s="45" t="s">
        <v>2</v>
      </c>
      <c r="H11" s="46" t="s">
        <v>61</v>
      </c>
      <c r="I11" s="46" t="s">
        <v>52</v>
      </c>
      <c r="J11" s="46" t="s">
        <v>19</v>
      </c>
      <c r="K11" s="59" t="s">
        <v>79</v>
      </c>
      <c r="L11" s="46" t="s">
        <v>53</v>
      </c>
      <c r="M11" s="46" t="s">
        <v>21</v>
      </c>
      <c r="N11" s="46" t="s">
        <v>22</v>
      </c>
      <c r="O11" s="45" t="s">
        <v>56</v>
      </c>
      <c r="P11" s="45" t="s">
        <v>53</v>
      </c>
      <c r="Q11" s="46" t="s">
        <v>45</v>
      </c>
      <c r="R11" s="102" t="s">
        <v>22</v>
      </c>
      <c r="S11" s="45" t="s">
        <v>19</v>
      </c>
      <c r="T11" s="105" t="s">
        <v>79</v>
      </c>
      <c r="U11" s="45" t="s">
        <v>53</v>
      </c>
      <c r="V11" s="45" t="s">
        <v>21</v>
      </c>
      <c r="W11" s="106" t="s">
        <v>22</v>
      </c>
      <c r="X11" s="45" t="s">
        <v>19</v>
      </c>
      <c r="Y11" s="105" t="s">
        <v>79</v>
      </c>
      <c r="Z11" s="45" t="s">
        <v>53</v>
      </c>
      <c r="AA11" s="45" t="s">
        <v>21</v>
      </c>
      <c r="AB11" s="45" t="s">
        <v>22</v>
      </c>
      <c r="AC11" s="46" t="s">
        <v>25</v>
      </c>
    </row>
    <row r="12" spans="1:29" x14ac:dyDescent="0.2">
      <c r="A12" s="45"/>
      <c r="B12" s="46" t="s">
        <v>17</v>
      </c>
      <c r="C12" s="46" t="s">
        <v>68</v>
      </c>
      <c r="D12" s="46"/>
      <c r="E12" s="45"/>
      <c r="F12" s="45" t="s">
        <v>32</v>
      </c>
      <c r="G12" s="45"/>
      <c r="H12" s="46" t="s">
        <v>19</v>
      </c>
      <c r="I12" s="46" t="s">
        <v>55</v>
      </c>
      <c r="J12" s="46"/>
      <c r="K12" s="46" t="s">
        <v>76</v>
      </c>
      <c r="L12" s="46"/>
      <c r="M12" s="46"/>
      <c r="N12" s="46"/>
      <c r="O12" s="45" t="s">
        <v>30</v>
      </c>
      <c r="P12" s="45"/>
      <c r="Q12" s="46" t="s">
        <v>47</v>
      </c>
      <c r="R12" s="102" t="s">
        <v>57</v>
      </c>
      <c r="S12" s="45"/>
      <c r="T12" s="45" t="s">
        <v>76</v>
      </c>
      <c r="U12" s="45"/>
      <c r="V12" s="45"/>
      <c r="W12" s="106"/>
      <c r="X12" s="45"/>
      <c r="Y12" s="45" t="s">
        <v>76</v>
      </c>
      <c r="Z12" s="45"/>
      <c r="AA12" s="45"/>
      <c r="AB12" s="45"/>
      <c r="AC12" s="46" t="s">
        <v>58</v>
      </c>
    </row>
    <row r="13" spans="1:29" x14ac:dyDescent="0.2">
      <c r="A13" s="45"/>
      <c r="B13" s="46"/>
      <c r="C13" s="50"/>
      <c r="D13" s="51"/>
      <c r="E13" s="45"/>
      <c r="F13" s="45"/>
      <c r="G13" s="45"/>
      <c r="H13" s="46"/>
      <c r="I13" s="46"/>
      <c r="J13" s="46"/>
      <c r="K13" s="46" t="s">
        <v>77</v>
      </c>
      <c r="L13" s="46"/>
      <c r="M13" s="46"/>
      <c r="N13" s="46"/>
      <c r="O13" s="121" t="s">
        <v>187</v>
      </c>
      <c r="P13" s="45"/>
      <c r="Q13" s="46"/>
      <c r="R13" s="102"/>
      <c r="S13" s="45"/>
      <c r="T13" s="45" t="s">
        <v>77</v>
      </c>
      <c r="U13" s="45"/>
      <c r="V13" s="45"/>
      <c r="W13" s="106"/>
      <c r="X13" s="45"/>
      <c r="Y13" s="45" t="s">
        <v>77</v>
      </c>
      <c r="Z13" s="45"/>
      <c r="AA13" s="45"/>
      <c r="AB13" s="45"/>
      <c r="AC13" s="46"/>
    </row>
    <row r="14" spans="1:29" x14ac:dyDescent="0.2">
      <c r="A14" s="45"/>
      <c r="B14" s="46"/>
      <c r="C14" s="50"/>
      <c r="D14" s="51"/>
      <c r="E14" s="58"/>
      <c r="F14" s="52"/>
      <c r="G14" s="52"/>
      <c r="H14" s="49"/>
      <c r="I14" s="49"/>
      <c r="J14" s="49"/>
      <c r="K14" s="46" t="s">
        <v>19</v>
      </c>
      <c r="L14" s="49"/>
      <c r="M14" s="49"/>
      <c r="N14" s="49"/>
      <c r="O14" s="52"/>
      <c r="P14" s="52"/>
      <c r="Q14" s="49"/>
      <c r="R14" s="48"/>
      <c r="S14" s="52"/>
      <c r="T14" s="52" t="s">
        <v>19</v>
      </c>
      <c r="U14" s="52"/>
      <c r="V14" s="52"/>
      <c r="W14" s="47"/>
      <c r="X14" s="52"/>
      <c r="Y14" s="52" t="s">
        <v>19</v>
      </c>
      <c r="Z14" s="52"/>
      <c r="AA14" s="52"/>
      <c r="AB14" s="52"/>
      <c r="AC14" s="46"/>
    </row>
    <row r="15" spans="1:29" x14ac:dyDescent="0.2">
      <c r="A15" s="53">
        <v>1</v>
      </c>
      <c r="B15" s="53">
        <v>2</v>
      </c>
      <c r="C15" s="53">
        <v>3</v>
      </c>
      <c r="D15" s="53">
        <v>4</v>
      </c>
      <c r="E15" s="53">
        <v>5</v>
      </c>
      <c r="F15" s="53">
        <v>6</v>
      </c>
      <c r="G15" s="53">
        <v>7</v>
      </c>
      <c r="H15" s="53">
        <v>8</v>
      </c>
      <c r="I15" s="53">
        <v>9</v>
      </c>
      <c r="J15" s="53">
        <v>10</v>
      </c>
      <c r="K15" s="53">
        <v>11</v>
      </c>
      <c r="L15" s="53">
        <v>12</v>
      </c>
      <c r="M15" s="53">
        <v>13</v>
      </c>
      <c r="N15" s="53">
        <v>14</v>
      </c>
      <c r="O15" s="53">
        <v>15</v>
      </c>
      <c r="P15" s="53">
        <v>16</v>
      </c>
      <c r="Q15" s="53">
        <v>17</v>
      </c>
      <c r="R15" s="53">
        <v>18</v>
      </c>
      <c r="S15" s="52">
        <v>19</v>
      </c>
      <c r="T15" s="52">
        <v>20</v>
      </c>
      <c r="U15" s="52">
        <v>21</v>
      </c>
      <c r="V15" s="52">
        <v>22</v>
      </c>
      <c r="W15" s="52">
        <v>23</v>
      </c>
      <c r="X15" s="52">
        <v>24</v>
      </c>
      <c r="Y15" s="52">
        <v>25</v>
      </c>
      <c r="Z15" s="52">
        <v>26</v>
      </c>
      <c r="AA15" s="52">
        <v>27</v>
      </c>
      <c r="AB15" s="52">
        <v>28</v>
      </c>
      <c r="AC15" s="53">
        <v>29</v>
      </c>
    </row>
    <row r="16" spans="1:29" ht="127.5" x14ac:dyDescent="0.2">
      <c r="A16" s="16">
        <v>1</v>
      </c>
      <c r="B16" s="125" t="s">
        <v>184</v>
      </c>
      <c r="C16" s="16" t="s">
        <v>71</v>
      </c>
      <c r="D16" s="118" t="s">
        <v>185</v>
      </c>
      <c r="E16" s="16">
        <v>3813000</v>
      </c>
      <c r="F16" s="27">
        <v>2</v>
      </c>
      <c r="G16" s="115"/>
      <c r="H16" s="116">
        <v>0</v>
      </c>
      <c r="I16" s="116">
        <v>0</v>
      </c>
      <c r="J16" s="16">
        <v>2149000</v>
      </c>
      <c r="K16" s="16">
        <v>0</v>
      </c>
      <c r="L16" s="16">
        <v>0</v>
      </c>
      <c r="M16" s="16">
        <v>0</v>
      </c>
      <c r="N16" s="16">
        <f>SUM(J16:M16)-K16</f>
        <v>2149000</v>
      </c>
      <c r="O16" s="16">
        <v>0</v>
      </c>
      <c r="P16" s="116">
        <v>0</v>
      </c>
      <c r="Q16" s="16"/>
      <c r="R16" s="116">
        <v>749.41</v>
      </c>
      <c r="S16" s="116">
        <v>2149000</v>
      </c>
      <c r="T16" s="116">
        <v>0</v>
      </c>
      <c r="U16" s="116">
        <v>749.41</v>
      </c>
      <c r="V16" s="16">
        <v>0</v>
      </c>
      <c r="W16" s="116">
        <v>2149749.41</v>
      </c>
      <c r="X16" s="16">
        <v>0</v>
      </c>
      <c r="Y16" s="16"/>
      <c r="Z16" s="124">
        <v>0</v>
      </c>
      <c r="AA16" s="16"/>
      <c r="AB16" s="16">
        <f>SUM(X16:AA16)</f>
        <v>0</v>
      </c>
      <c r="AC16" s="131" t="s">
        <v>202</v>
      </c>
    </row>
    <row r="17" spans="1:29" ht="18" customHeight="1" x14ac:dyDescent="0.2">
      <c r="A17" s="14"/>
      <c r="B17" s="14" t="s">
        <v>59</v>
      </c>
      <c r="C17" s="14"/>
      <c r="D17" s="15"/>
      <c r="E17" s="17">
        <f>SUM(E16:E16)</f>
        <v>3813000</v>
      </c>
      <c r="F17" s="17"/>
      <c r="G17" s="17"/>
      <c r="H17" s="17">
        <f t="shared" ref="H17:Q17" si="0">SUM(H16:H16)</f>
        <v>0</v>
      </c>
      <c r="I17" s="17">
        <v>0</v>
      </c>
      <c r="J17" s="17">
        <f t="shared" si="0"/>
        <v>2149000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2149000</v>
      </c>
      <c r="O17" s="17">
        <f t="shared" si="0"/>
        <v>0</v>
      </c>
      <c r="P17" s="17">
        <v>0</v>
      </c>
      <c r="Q17" s="17">
        <f t="shared" si="0"/>
        <v>0</v>
      </c>
      <c r="R17" s="17">
        <v>749.41</v>
      </c>
      <c r="S17" s="17">
        <v>2149000</v>
      </c>
      <c r="T17" s="17">
        <f>SUM(T16:T16)</f>
        <v>0</v>
      </c>
      <c r="U17" s="17">
        <v>749.41</v>
      </c>
      <c r="V17" s="17">
        <f>SUM(V16:V16)</f>
        <v>0</v>
      </c>
      <c r="W17" s="17">
        <v>2149749.41</v>
      </c>
      <c r="X17" s="17">
        <v>0</v>
      </c>
      <c r="Y17" s="17">
        <f>SUM(Y16:Y16)</f>
        <v>0</v>
      </c>
      <c r="Z17" s="17">
        <v>0</v>
      </c>
      <c r="AA17" s="17">
        <f>SUM(AA16:AA16)</f>
        <v>0</v>
      </c>
      <c r="AB17" s="17">
        <f>SUM(AB16:AB16)</f>
        <v>0</v>
      </c>
      <c r="AC17" s="16"/>
    </row>
    <row r="18" spans="1:29" x14ac:dyDescent="0.2">
      <c r="A18" s="33"/>
      <c r="B18" s="33"/>
      <c r="C18" s="33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54"/>
    </row>
    <row r="19" spans="1:29" x14ac:dyDescent="0.2">
      <c r="A19" s="33"/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54"/>
    </row>
    <row r="20" spans="1:29" x14ac:dyDescent="0.2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54"/>
    </row>
    <row r="21" spans="1:29" x14ac:dyDescent="0.2">
      <c r="A21" s="33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54"/>
    </row>
    <row r="22" spans="1:29" ht="18" x14ac:dyDescent="0.25">
      <c r="A22" s="36" t="s">
        <v>186</v>
      </c>
      <c r="B22" s="57"/>
      <c r="D22" s="8"/>
    </row>
    <row r="23" spans="1:29" ht="18" x14ac:dyDescent="0.25">
      <c r="A23" s="36" t="s">
        <v>82</v>
      </c>
      <c r="B23" s="57"/>
      <c r="D23" s="8"/>
      <c r="K23" s="60" t="s">
        <v>35</v>
      </c>
      <c r="O23" s="36"/>
      <c r="S23" s="122" t="s">
        <v>190</v>
      </c>
    </row>
    <row r="24" spans="1:29" ht="18" x14ac:dyDescent="0.25">
      <c r="A24" s="57"/>
      <c r="B24" s="57"/>
      <c r="D24" s="8"/>
      <c r="O24" s="57"/>
    </row>
    <row r="25" spans="1:29" ht="18" x14ac:dyDescent="0.25">
      <c r="A25" s="57"/>
      <c r="B25" s="57"/>
      <c r="D25" s="8"/>
      <c r="O25" s="57"/>
    </row>
    <row r="26" spans="1:29" x14ac:dyDescent="0.2">
      <c r="A26" s="127" t="s">
        <v>188</v>
      </c>
      <c r="B26" s="126"/>
      <c r="C26" s="126"/>
      <c r="S26" s="56"/>
      <c r="T26" s="56"/>
    </row>
    <row r="27" spans="1:29" x14ac:dyDescent="0.2">
      <c r="A27" s="128" t="s">
        <v>193</v>
      </c>
      <c r="B27" s="126"/>
      <c r="C27" s="126"/>
    </row>
    <row r="28" spans="1:29" x14ac:dyDescent="0.2">
      <c r="A28" s="126"/>
      <c r="B28" s="126"/>
      <c r="C28" s="126"/>
    </row>
  </sheetData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workbookViewId="0">
      <selection activeCell="O28" sqref="O28"/>
    </sheetView>
  </sheetViews>
  <sheetFormatPr defaultRowHeight="12.75" x14ac:dyDescent="0.2"/>
  <cols>
    <col min="1" max="1" width="6" customWidth="1"/>
    <col min="2" max="2" width="9.42578125" customWidth="1"/>
    <col min="3" max="3" width="8.85546875" customWidth="1"/>
    <col min="4" max="4" width="12.28515625" customWidth="1"/>
    <col min="5" max="5" width="11" customWidth="1"/>
    <col min="6" max="6" width="11.5703125" customWidth="1"/>
    <col min="7" max="7" width="13" customWidth="1"/>
    <col min="8" max="8" width="10.5703125" customWidth="1"/>
    <col min="9" max="10" width="10.140625" customWidth="1"/>
    <col min="11" max="11" width="8.28515625" customWidth="1"/>
    <col min="14" max="14" width="8.42578125" customWidth="1"/>
    <col min="19" max="19" width="7.140625" customWidth="1"/>
    <col min="20" max="20" width="7.42578125" customWidth="1"/>
    <col min="21" max="21" width="7.28515625" customWidth="1"/>
    <col min="22" max="22" width="8.42578125" customWidth="1"/>
    <col min="23" max="24" width="7.140625" customWidth="1"/>
    <col min="25" max="26" width="7.42578125" customWidth="1"/>
    <col min="27" max="27" width="6.28515625" customWidth="1"/>
  </cols>
  <sheetData>
    <row r="1" spans="1:27" ht="14.25" x14ac:dyDescent="0.2">
      <c r="X1" s="60" t="s">
        <v>129</v>
      </c>
    </row>
    <row r="2" spans="1:27" ht="15" x14ac:dyDescent="0.25">
      <c r="A2" s="61" t="s">
        <v>206</v>
      </c>
      <c r="X2" t="s">
        <v>203</v>
      </c>
      <c r="Z2" s="8"/>
    </row>
    <row r="3" spans="1:27" ht="15" customHeight="1" x14ac:dyDescent="0.25">
      <c r="A3" s="60" t="s">
        <v>197</v>
      </c>
      <c r="X3" s="122" t="s">
        <v>204</v>
      </c>
      <c r="Y3" s="8"/>
      <c r="Z3" s="8"/>
    </row>
    <row r="4" spans="1:27" ht="14.25" customHeight="1" x14ac:dyDescent="0.3">
      <c r="A4" s="60" t="s">
        <v>63</v>
      </c>
      <c r="G4" s="26"/>
    </row>
    <row r="5" spans="1:27" ht="12.75" customHeight="1" x14ac:dyDescent="0.3">
      <c r="A5" s="8"/>
      <c r="G5" s="26"/>
    </row>
    <row r="6" spans="1:27" ht="15.75" customHeight="1" x14ac:dyDescent="0.3">
      <c r="A6" s="36" t="s">
        <v>198</v>
      </c>
      <c r="G6" s="32"/>
    </row>
    <row r="7" spans="1:27" ht="13.5" customHeight="1" x14ac:dyDescent="0.2"/>
    <row r="8" spans="1:27" ht="78.75" customHeight="1" x14ac:dyDescent="0.2">
      <c r="A8" s="136" t="s">
        <v>44</v>
      </c>
      <c r="B8" s="136" t="s">
        <v>158</v>
      </c>
      <c r="C8" s="136" t="s">
        <v>159</v>
      </c>
      <c r="D8" s="136" t="s">
        <v>160</v>
      </c>
      <c r="E8" s="136" t="s">
        <v>161</v>
      </c>
      <c r="F8" s="136" t="s">
        <v>162</v>
      </c>
      <c r="G8" s="136" t="s">
        <v>163</v>
      </c>
      <c r="H8" s="136" t="s">
        <v>164</v>
      </c>
      <c r="I8" s="136" t="s">
        <v>179</v>
      </c>
      <c r="J8" s="136" t="s">
        <v>165</v>
      </c>
      <c r="K8" s="136" t="s">
        <v>166</v>
      </c>
      <c r="L8" s="136" t="s">
        <v>167</v>
      </c>
      <c r="M8" s="136" t="s">
        <v>168</v>
      </c>
      <c r="N8" s="136"/>
      <c r="O8" s="136" t="s">
        <v>213</v>
      </c>
      <c r="P8" s="136"/>
      <c r="Q8" s="136" t="s">
        <v>199</v>
      </c>
      <c r="R8" s="136" t="s">
        <v>207</v>
      </c>
      <c r="S8" s="136"/>
      <c r="T8" s="136"/>
      <c r="U8" s="136"/>
      <c r="V8" s="136" t="s">
        <v>138</v>
      </c>
      <c r="W8" s="136" t="s">
        <v>208</v>
      </c>
      <c r="X8" s="136"/>
      <c r="Y8" s="136" t="s">
        <v>176</v>
      </c>
      <c r="Z8" s="136" t="s">
        <v>177</v>
      </c>
      <c r="AA8" s="136" t="s">
        <v>178</v>
      </c>
    </row>
    <row r="9" spans="1:27" ht="38.25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 t="s">
        <v>2</v>
      </c>
      <c r="N9" s="137" t="s">
        <v>4</v>
      </c>
      <c r="O9" s="136" t="s">
        <v>132</v>
      </c>
      <c r="P9" s="136" t="s">
        <v>169</v>
      </c>
      <c r="Q9" s="136"/>
      <c r="R9" s="136" t="s">
        <v>173</v>
      </c>
      <c r="S9" s="136" t="s">
        <v>174</v>
      </c>
      <c r="T9" s="136" t="s">
        <v>170</v>
      </c>
      <c r="U9" s="136"/>
      <c r="V9" s="136"/>
      <c r="W9" s="136" t="s">
        <v>132</v>
      </c>
      <c r="X9" s="136" t="s">
        <v>175</v>
      </c>
      <c r="Y9" s="136"/>
      <c r="Z9" s="136"/>
      <c r="AA9" s="136"/>
    </row>
    <row r="10" spans="1:27" ht="36.75" customHeigh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  <c r="N10" s="137"/>
      <c r="O10" s="136"/>
      <c r="P10" s="136"/>
      <c r="Q10" s="136"/>
      <c r="R10" s="136"/>
      <c r="S10" s="136"/>
      <c r="T10" s="96" t="s">
        <v>171</v>
      </c>
      <c r="U10" s="96" t="s">
        <v>172</v>
      </c>
      <c r="V10" s="136"/>
      <c r="W10" s="136"/>
      <c r="X10" s="136"/>
      <c r="Y10" s="136"/>
      <c r="Z10" s="136"/>
      <c r="AA10" s="136"/>
    </row>
    <row r="11" spans="1:27" s="2" customForma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</row>
    <row r="13" spans="1:27" ht="15" customHeight="1" x14ac:dyDescent="0.2">
      <c r="A13" s="138" t="s">
        <v>81</v>
      </c>
      <c r="B13" s="139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7" spans="1:25" x14ac:dyDescent="0.2">
      <c r="A17" s="28"/>
      <c r="B17" s="28"/>
      <c r="C17" s="28"/>
      <c r="D17" s="28"/>
      <c r="E17" s="28"/>
      <c r="F17" s="28"/>
      <c r="G17" s="28"/>
    </row>
    <row r="18" spans="1:25" x14ac:dyDescent="0.2">
      <c r="A18" s="28"/>
      <c r="B18" s="28"/>
      <c r="C18" s="28"/>
      <c r="D18" s="28"/>
      <c r="E18" s="28"/>
      <c r="F18" s="28"/>
      <c r="G18" s="28"/>
    </row>
    <row r="19" spans="1:25" x14ac:dyDescent="0.2">
      <c r="A19" s="28"/>
      <c r="B19" s="28"/>
      <c r="C19" s="28"/>
      <c r="D19" s="28"/>
      <c r="E19" s="28"/>
      <c r="F19" s="28"/>
      <c r="G19" s="28"/>
    </row>
    <row r="20" spans="1:25" x14ac:dyDescent="0.2">
      <c r="A20" s="13"/>
      <c r="B20" s="13"/>
      <c r="C20" s="13"/>
      <c r="D20" s="13"/>
      <c r="E20" s="13"/>
      <c r="F20" s="13"/>
      <c r="G20" s="13"/>
    </row>
    <row r="21" spans="1:25" ht="16.5" customHeight="1" x14ac:dyDescent="0.2">
      <c r="A21" s="60" t="s">
        <v>186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">
      <c r="A22" s="60" t="s">
        <v>82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8"/>
      <c r="N23" s="8"/>
      <c r="O23" s="57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">
      <c r="A24" s="60"/>
      <c r="B24" s="60"/>
      <c r="C24" s="60"/>
      <c r="D24" s="98"/>
      <c r="E24" s="60"/>
      <c r="F24" s="60"/>
      <c r="G24" s="60"/>
      <c r="H24" s="99"/>
      <c r="I24" s="60"/>
      <c r="J24" s="60"/>
      <c r="K24" s="60"/>
      <c r="L24" s="6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">
      <c r="A25" s="127" t="s">
        <v>188</v>
      </c>
      <c r="B25" s="126"/>
      <c r="C25" s="126"/>
      <c r="D25" s="127"/>
      <c r="E25" s="60"/>
      <c r="F25" s="60"/>
      <c r="G25" s="60"/>
      <c r="H25" s="60"/>
      <c r="I25" s="60"/>
      <c r="J25" s="60"/>
      <c r="K25" s="60"/>
      <c r="L25" s="60"/>
      <c r="M25" s="8"/>
      <c r="N25" s="8"/>
      <c r="O25" s="8"/>
      <c r="P25" s="8"/>
      <c r="Q25" s="8"/>
      <c r="R25" s="8"/>
      <c r="S25" s="56"/>
      <c r="T25" s="56"/>
      <c r="U25" s="8"/>
      <c r="V25" s="8"/>
      <c r="W25" s="8"/>
      <c r="X25" s="8"/>
      <c r="Y25" s="8"/>
    </row>
    <row r="26" spans="1:25" ht="14.25" x14ac:dyDescent="0.2">
      <c r="A26" s="128" t="s">
        <v>189</v>
      </c>
      <c r="B26" s="126"/>
      <c r="C26" s="126"/>
      <c r="D26" s="127"/>
      <c r="E26" s="60"/>
      <c r="F26" s="60"/>
      <c r="G26" s="60"/>
      <c r="H26" s="60"/>
      <c r="I26" s="60"/>
      <c r="J26" s="60"/>
      <c r="K26" s="60"/>
      <c r="L26" s="6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">
      <c r="A27" s="126"/>
      <c r="B27" s="126"/>
      <c r="C27" s="126"/>
      <c r="D27" s="12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">
      <c r="A28" s="126"/>
      <c r="B28" s="126"/>
      <c r="C28" s="126"/>
      <c r="D28" s="126"/>
    </row>
    <row r="30" spans="1:25" x14ac:dyDescent="0.2">
      <c r="F30" s="1"/>
    </row>
    <row r="38" spans="1:6" x14ac:dyDescent="0.2">
      <c r="A38" s="1"/>
      <c r="F38" s="1"/>
    </row>
    <row r="48" spans="1:6" x14ac:dyDescent="0.2">
      <c r="A48" s="1"/>
      <c r="F48" s="1"/>
    </row>
    <row r="49" spans="1:36" x14ac:dyDescent="0.2">
      <c r="F49" s="1"/>
    </row>
    <row r="54" spans="1:36" s="8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R8:U8"/>
    <mergeCell ref="T9:U9"/>
    <mergeCell ref="P9:P10"/>
    <mergeCell ref="Q8:Q10"/>
    <mergeCell ref="R9:R10"/>
    <mergeCell ref="S9:S10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Z24"/>
  <sheetViews>
    <sheetView tabSelected="1" view="pageLayout" zoomScale="70" zoomScaleNormal="100" zoomScalePageLayoutView="70" workbookViewId="0">
      <selection activeCell="J20" sqref="J20"/>
    </sheetView>
  </sheetViews>
  <sheetFormatPr defaultRowHeight="15" x14ac:dyDescent="0.25"/>
  <cols>
    <col min="1" max="1" width="3.7109375" style="62" customWidth="1"/>
    <col min="2" max="2" width="32" style="62" customWidth="1"/>
    <col min="3" max="3" width="13.42578125" style="62" customWidth="1"/>
    <col min="4" max="4" width="10.85546875" style="62" customWidth="1"/>
    <col min="5" max="6" width="8.42578125" style="62" customWidth="1"/>
    <col min="7" max="7" width="12" style="62" customWidth="1"/>
    <col min="8" max="8" width="14.7109375" style="62" customWidth="1"/>
    <col min="9" max="9" width="10.42578125" style="62" customWidth="1"/>
    <col min="10" max="10" width="9" style="62" customWidth="1"/>
    <col min="11" max="11" width="8.7109375" style="62" customWidth="1"/>
    <col min="12" max="13" width="11.140625" style="62" customWidth="1"/>
    <col min="14" max="14" width="12.140625" style="62" customWidth="1"/>
    <col min="15" max="15" width="10" style="62" customWidth="1"/>
    <col min="16" max="16" width="10.42578125" style="62" bestFit="1" customWidth="1"/>
    <col min="17" max="17" width="11.140625" style="62" customWidth="1"/>
    <col min="18" max="18" width="12.5703125" style="62" customWidth="1"/>
    <col min="19" max="19" width="8.7109375" style="62" customWidth="1"/>
    <col min="20" max="20" width="11.7109375" style="62" customWidth="1"/>
    <col min="21" max="21" width="11.5703125" style="62" customWidth="1"/>
    <col min="22" max="22" width="9.42578125" style="62" customWidth="1"/>
    <col min="23" max="23" width="8.7109375" style="62" customWidth="1"/>
    <col min="24" max="24" width="8.140625" style="62" customWidth="1"/>
    <col min="25" max="25" width="12.140625" style="62" customWidth="1"/>
    <col min="26" max="26" width="9.140625" style="77"/>
  </cols>
  <sheetData>
    <row r="1" spans="1:25" x14ac:dyDescent="0.25">
      <c r="I1" s="84" t="s">
        <v>153</v>
      </c>
      <c r="W1" s="62" t="s">
        <v>130</v>
      </c>
    </row>
    <row r="2" spans="1:25" x14ac:dyDescent="0.25">
      <c r="I2" s="64" t="s">
        <v>146</v>
      </c>
      <c r="W2" t="s">
        <v>203</v>
      </c>
      <c r="X2"/>
      <c r="Y2" s="8"/>
    </row>
    <row r="3" spans="1:25" x14ac:dyDescent="0.25">
      <c r="I3" s="64" t="s">
        <v>205</v>
      </c>
      <c r="W3" s="122" t="s">
        <v>204</v>
      </c>
      <c r="X3" s="8"/>
      <c r="Y3" s="8"/>
    </row>
    <row r="4" spans="1:25" x14ac:dyDescent="0.25">
      <c r="B4" s="64" t="s">
        <v>191</v>
      </c>
      <c r="F4" s="100">
        <v>2149</v>
      </c>
      <c r="G4" s="64" t="s">
        <v>148</v>
      </c>
      <c r="O4" s="64" t="s">
        <v>150</v>
      </c>
      <c r="U4" s="85"/>
      <c r="V4" s="64" t="s">
        <v>148</v>
      </c>
    </row>
    <row r="5" spans="1:25" x14ac:dyDescent="0.25">
      <c r="B5" s="64" t="s">
        <v>151</v>
      </c>
      <c r="C5" s="64"/>
      <c r="D5" s="64"/>
      <c r="E5" s="64"/>
    </row>
    <row r="6" spans="1:25" x14ac:dyDescent="0.25">
      <c r="B6" s="64" t="s">
        <v>149</v>
      </c>
      <c r="C6" s="64"/>
      <c r="D6" s="64">
        <v>0</v>
      </c>
      <c r="E6" s="64" t="s">
        <v>148</v>
      </c>
    </row>
    <row r="7" spans="1:25" x14ac:dyDescent="0.25">
      <c r="X7" s="62" t="s">
        <v>140</v>
      </c>
    </row>
    <row r="8" spans="1:25" ht="19.5" customHeight="1" x14ac:dyDescent="0.2">
      <c r="A8" s="141" t="s">
        <v>44</v>
      </c>
      <c r="B8" s="141" t="s">
        <v>145</v>
      </c>
      <c r="C8" s="140" t="s">
        <v>131</v>
      </c>
      <c r="D8" s="140"/>
      <c r="E8" s="140"/>
      <c r="F8" s="140"/>
      <c r="G8" s="140"/>
      <c r="H8" s="141" t="s">
        <v>136</v>
      </c>
      <c r="I8" s="140" t="s">
        <v>137</v>
      </c>
      <c r="J8" s="140"/>
      <c r="K8" s="140"/>
      <c r="L8" s="140"/>
      <c r="M8" s="140" t="s">
        <v>49</v>
      </c>
      <c r="N8" s="140"/>
      <c r="O8" s="140"/>
      <c r="P8" s="140"/>
      <c r="Q8" s="140"/>
      <c r="R8" s="140"/>
      <c r="S8" s="141" t="s">
        <v>138</v>
      </c>
      <c r="T8" s="140" t="s">
        <v>139</v>
      </c>
      <c r="U8" s="140"/>
      <c r="V8" s="140"/>
      <c r="W8" s="140"/>
      <c r="X8" s="140"/>
      <c r="Y8" s="140"/>
    </row>
    <row r="9" spans="1:25" ht="63" customHeight="1" x14ac:dyDescent="0.2">
      <c r="A9" s="142"/>
      <c r="B9" s="142"/>
      <c r="C9" s="87" t="s">
        <v>132</v>
      </c>
      <c r="D9" s="87" t="s">
        <v>133</v>
      </c>
      <c r="E9" s="87" t="s">
        <v>134</v>
      </c>
      <c r="F9" s="87" t="s">
        <v>135</v>
      </c>
      <c r="G9" s="87" t="s">
        <v>43</v>
      </c>
      <c r="H9" s="142"/>
      <c r="I9" s="87" t="s">
        <v>134</v>
      </c>
      <c r="J9" s="87" t="s">
        <v>144</v>
      </c>
      <c r="K9" s="87" t="s">
        <v>135</v>
      </c>
      <c r="L9" s="87" t="s">
        <v>43</v>
      </c>
      <c r="M9" s="87" t="s">
        <v>132</v>
      </c>
      <c r="N9" s="87" t="s">
        <v>133</v>
      </c>
      <c r="O9" s="87" t="s">
        <v>134</v>
      </c>
      <c r="P9" s="87" t="s">
        <v>144</v>
      </c>
      <c r="Q9" s="87" t="s">
        <v>135</v>
      </c>
      <c r="R9" s="87" t="s">
        <v>43</v>
      </c>
      <c r="S9" s="142"/>
      <c r="T9" s="87" t="s">
        <v>132</v>
      </c>
      <c r="U9" s="87" t="s">
        <v>133</v>
      </c>
      <c r="V9" s="87" t="s">
        <v>134</v>
      </c>
      <c r="W9" s="87" t="s">
        <v>144</v>
      </c>
      <c r="X9" s="87" t="s">
        <v>135</v>
      </c>
      <c r="Y9" s="87" t="s">
        <v>43</v>
      </c>
    </row>
    <row r="10" spans="1:25" x14ac:dyDescent="0.2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</row>
    <row r="11" spans="1:25" ht="45" customHeight="1" x14ac:dyDescent="0.25">
      <c r="A11" s="88">
        <v>1</v>
      </c>
      <c r="B11" s="89" t="s">
        <v>141</v>
      </c>
      <c r="C11" s="91">
        <v>0</v>
      </c>
      <c r="D11" s="90">
        <v>0</v>
      </c>
      <c r="E11" s="90">
        <v>0</v>
      </c>
      <c r="F11" s="90">
        <v>0</v>
      </c>
      <c r="G11" s="92">
        <f>SUM(C11:F11)-D11</f>
        <v>0</v>
      </c>
      <c r="H11" s="91">
        <v>0</v>
      </c>
      <c r="I11" s="90">
        <v>0</v>
      </c>
      <c r="J11" s="90">
        <v>0</v>
      </c>
      <c r="K11" s="90">
        <v>0</v>
      </c>
      <c r="L11" s="92">
        <f>SUM(I11:K11)</f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f>SUM(M11:Q11)</f>
        <v>0</v>
      </c>
      <c r="S11" s="90">
        <v>0</v>
      </c>
      <c r="T11" s="91">
        <f>+C11+H11-M11-S11</f>
        <v>0</v>
      </c>
      <c r="U11" s="90">
        <v>0</v>
      </c>
      <c r="V11" s="91">
        <f>+E11+I11-O11</f>
        <v>0</v>
      </c>
      <c r="W11" s="90">
        <v>0</v>
      </c>
      <c r="X11" s="90">
        <v>0</v>
      </c>
      <c r="Y11" s="91">
        <f>SUM(T11:X11)</f>
        <v>0</v>
      </c>
    </row>
    <row r="12" spans="1:25" ht="27.75" customHeight="1" x14ac:dyDescent="0.25">
      <c r="A12" s="88">
        <v>2</v>
      </c>
      <c r="B12" s="89" t="s">
        <v>142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90" customHeight="1" x14ac:dyDescent="0.25">
      <c r="A13" s="88">
        <v>3</v>
      </c>
      <c r="B13" s="89" t="s">
        <v>143</v>
      </c>
      <c r="C13" s="91">
        <v>2149000</v>
      </c>
      <c r="D13" s="91">
        <v>0</v>
      </c>
      <c r="E13" s="92">
        <v>0</v>
      </c>
      <c r="F13" s="92">
        <v>0</v>
      </c>
      <c r="G13" s="92">
        <v>2149000</v>
      </c>
      <c r="H13" s="92">
        <v>0</v>
      </c>
      <c r="I13" s="92">
        <v>749.41</v>
      </c>
      <c r="J13" s="92">
        <v>0</v>
      </c>
      <c r="K13" s="92">
        <v>0</v>
      </c>
      <c r="L13" s="92">
        <v>749.41</v>
      </c>
      <c r="M13" s="92">
        <v>2149000</v>
      </c>
      <c r="N13" s="92">
        <v>0</v>
      </c>
      <c r="O13" s="92">
        <v>749.41</v>
      </c>
      <c r="P13" s="92">
        <v>0</v>
      </c>
      <c r="Q13" s="92">
        <v>0</v>
      </c>
      <c r="R13" s="92">
        <f>SUM(M13:Q13)-N13-P13</f>
        <v>2149749.41</v>
      </c>
      <c r="S13" s="92">
        <v>0</v>
      </c>
      <c r="T13" s="91">
        <v>0</v>
      </c>
      <c r="U13" s="91">
        <f>+D13-N13</f>
        <v>0</v>
      </c>
      <c r="V13" s="91">
        <v>0</v>
      </c>
      <c r="W13" s="92">
        <v>0</v>
      </c>
      <c r="X13" s="91">
        <f>+F13+K13-Q13</f>
        <v>0</v>
      </c>
      <c r="Y13" s="92">
        <v>0</v>
      </c>
    </row>
    <row r="14" spans="1:25" ht="27" customHeight="1" x14ac:dyDescent="0.25">
      <c r="A14" s="88">
        <v>4</v>
      </c>
      <c r="B14" s="89" t="s">
        <v>152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/>
      <c r="J14" s="91">
        <v>0</v>
      </c>
      <c r="K14" s="91">
        <v>0</v>
      </c>
      <c r="L14" s="91"/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3">
        <f>SUM(M14:Q14)-N14-P14</f>
        <v>0</v>
      </c>
      <c r="S14" s="91">
        <v>0</v>
      </c>
      <c r="T14" s="91">
        <v>0</v>
      </c>
      <c r="U14" s="91">
        <f>+D14-N14-S14</f>
        <v>0</v>
      </c>
      <c r="V14" s="91">
        <v>0</v>
      </c>
      <c r="W14" s="91">
        <v>0</v>
      </c>
      <c r="X14" s="91">
        <v>0</v>
      </c>
      <c r="Y14" s="93">
        <f>SUM(T14:X14)-U14-W14</f>
        <v>0</v>
      </c>
    </row>
    <row r="15" spans="1:25" ht="24.75" customHeight="1" x14ac:dyDescent="0.25">
      <c r="A15" s="94"/>
      <c r="B15" s="95" t="s">
        <v>43</v>
      </c>
      <c r="C15" s="91">
        <v>2149000</v>
      </c>
      <c r="D15" s="91">
        <f t="shared" ref="D15:X15" si="0">SUM(D11:D14)</f>
        <v>0</v>
      </c>
      <c r="E15" s="91">
        <f t="shared" si="0"/>
        <v>0</v>
      </c>
      <c r="F15" s="91">
        <f t="shared" si="0"/>
        <v>0</v>
      </c>
      <c r="G15" s="91">
        <f t="shared" si="0"/>
        <v>2149000</v>
      </c>
      <c r="H15" s="91">
        <f>SUM(H11:H14)</f>
        <v>0</v>
      </c>
      <c r="I15" s="91">
        <v>749.41</v>
      </c>
      <c r="J15" s="91">
        <f>SUM(J11:J14)</f>
        <v>0</v>
      </c>
      <c r="K15" s="91">
        <f>SUM(K11:K14)</f>
        <v>0</v>
      </c>
      <c r="L15" s="91">
        <v>749.41</v>
      </c>
      <c r="M15" s="91">
        <v>2149000</v>
      </c>
      <c r="N15" s="91">
        <f>SUM(N11:N14)</f>
        <v>0</v>
      </c>
      <c r="O15" s="91">
        <v>749.41</v>
      </c>
      <c r="P15" s="91">
        <f t="shared" si="0"/>
        <v>0</v>
      </c>
      <c r="Q15" s="91">
        <f t="shared" si="0"/>
        <v>0</v>
      </c>
      <c r="R15" s="91">
        <f t="shared" si="0"/>
        <v>2149749.41</v>
      </c>
      <c r="S15" s="91">
        <f t="shared" si="0"/>
        <v>0</v>
      </c>
      <c r="T15" s="91">
        <v>0</v>
      </c>
      <c r="U15" s="91">
        <f t="shared" si="0"/>
        <v>0</v>
      </c>
      <c r="V15" s="91">
        <v>0</v>
      </c>
      <c r="W15" s="91">
        <f t="shared" si="0"/>
        <v>0</v>
      </c>
      <c r="X15" s="91">
        <f t="shared" si="0"/>
        <v>0</v>
      </c>
      <c r="Y15" s="91">
        <v>0</v>
      </c>
    </row>
    <row r="16" spans="1:25" x14ac:dyDescent="0.25">
      <c r="B16" s="78"/>
      <c r="C16" s="79"/>
      <c r="Q16" s="117"/>
    </row>
    <row r="17" spans="2:20" x14ac:dyDescent="0.25">
      <c r="B17" s="78"/>
      <c r="C17" s="79"/>
      <c r="T17" s="117"/>
    </row>
    <row r="18" spans="2:20" x14ac:dyDescent="0.25">
      <c r="B18" s="80"/>
    </row>
    <row r="19" spans="2:20" x14ac:dyDescent="0.25">
      <c r="B19" s="62" t="s">
        <v>192</v>
      </c>
      <c r="M19" s="81" t="s">
        <v>35</v>
      </c>
    </row>
    <row r="20" spans="2:20" x14ac:dyDescent="0.25">
      <c r="B20" s="62" t="s">
        <v>82</v>
      </c>
    </row>
    <row r="23" spans="2:20" x14ac:dyDescent="0.25">
      <c r="B23" s="82" t="s">
        <v>188</v>
      </c>
    </row>
    <row r="24" spans="2:20" x14ac:dyDescent="0.25">
      <c r="B24" s="83" t="s">
        <v>193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Y25"/>
  <sheetViews>
    <sheetView workbookViewId="0">
      <selection activeCell="I10" sqref="I10"/>
    </sheetView>
  </sheetViews>
  <sheetFormatPr defaultRowHeight="15" x14ac:dyDescent="0.25"/>
  <cols>
    <col min="1" max="1" width="3.7109375" style="62" customWidth="1"/>
    <col min="2" max="2" width="32" style="62" customWidth="1"/>
    <col min="3" max="3" width="11" style="62" customWidth="1"/>
    <col min="4" max="4" width="10.85546875" style="62" customWidth="1"/>
    <col min="5" max="5" width="7.42578125" style="62" customWidth="1"/>
    <col min="6" max="6" width="7.5703125" style="62" customWidth="1"/>
    <col min="7" max="7" width="11.42578125" style="62" customWidth="1"/>
    <col min="8" max="8" width="8.28515625" style="62" customWidth="1"/>
    <col min="9" max="9" width="7.5703125" style="62" customWidth="1"/>
    <col min="10" max="10" width="9" style="62" customWidth="1"/>
    <col min="11" max="11" width="8.7109375" style="62" customWidth="1"/>
    <col min="12" max="12" width="7.7109375" style="62" customWidth="1"/>
    <col min="13" max="13" width="9.7109375" style="62" customWidth="1"/>
    <col min="14" max="14" width="10.28515625" style="62" customWidth="1"/>
    <col min="15" max="15" width="8" style="62" customWidth="1"/>
    <col min="16" max="16" width="9.42578125" style="62" bestFit="1" customWidth="1"/>
    <col min="17" max="17" width="8" style="62" customWidth="1"/>
    <col min="18" max="18" width="7.28515625" style="62" customWidth="1"/>
    <col min="19" max="19" width="8.42578125" style="62" customWidth="1"/>
    <col min="20" max="20" width="11" style="62" customWidth="1"/>
    <col min="21" max="21" width="10.5703125" style="62" bestFit="1" customWidth="1"/>
    <col min="22" max="22" width="7.28515625" style="62" customWidth="1"/>
    <col min="23" max="23" width="9.42578125" style="62" bestFit="1" customWidth="1"/>
    <col min="24" max="24" width="8.140625" style="62" customWidth="1"/>
    <col min="25" max="25" width="10.5703125" style="62" bestFit="1" customWidth="1"/>
  </cols>
  <sheetData>
    <row r="1" spans="1:25" x14ac:dyDescent="0.25">
      <c r="I1" s="84" t="s">
        <v>157</v>
      </c>
      <c r="W1" s="62" t="s">
        <v>154</v>
      </c>
    </row>
    <row r="2" spans="1:25" x14ac:dyDescent="0.25">
      <c r="I2" s="64" t="s">
        <v>155</v>
      </c>
      <c r="W2" t="s">
        <v>203</v>
      </c>
      <c r="X2"/>
      <c r="Y2" s="8"/>
    </row>
    <row r="3" spans="1:25" x14ac:dyDescent="0.25">
      <c r="I3" s="64" t="s">
        <v>156</v>
      </c>
      <c r="W3" s="122" t="s">
        <v>204</v>
      </c>
      <c r="X3" s="8"/>
      <c r="Y3" s="8"/>
    </row>
    <row r="4" spans="1:25" x14ac:dyDescent="0.25">
      <c r="J4" s="64" t="s">
        <v>214</v>
      </c>
    </row>
    <row r="5" spans="1:25" x14ac:dyDescent="0.25">
      <c r="B5" s="64" t="s">
        <v>147</v>
      </c>
      <c r="D5" s="100"/>
      <c r="E5" s="64" t="s">
        <v>148</v>
      </c>
      <c r="O5" s="64" t="s">
        <v>150</v>
      </c>
      <c r="U5" s="85">
        <v>0</v>
      </c>
      <c r="V5" s="64" t="s">
        <v>148</v>
      </c>
    </row>
    <row r="6" spans="1:25" x14ac:dyDescent="0.25">
      <c r="B6" s="64" t="s">
        <v>151</v>
      </c>
      <c r="C6" s="64"/>
      <c r="D6" s="64"/>
      <c r="E6" s="64"/>
    </row>
    <row r="7" spans="1:25" x14ac:dyDescent="0.25">
      <c r="B7" s="64" t="s">
        <v>149</v>
      </c>
      <c r="C7" s="64"/>
      <c r="D7" s="64">
        <v>0</v>
      </c>
      <c r="E7" s="64" t="s">
        <v>148</v>
      </c>
    </row>
    <row r="8" spans="1:25" x14ac:dyDescent="0.25">
      <c r="X8" s="62" t="s">
        <v>140</v>
      </c>
    </row>
    <row r="9" spans="1:25" x14ac:dyDescent="0.2">
      <c r="A9" s="141" t="s">
        <v>44</v>
      </c>
      <c r="B9" s="141" t="s">
        <v>145</v>
      </c>
      <c r="C9" s="140" t="s">
        <v>131</v>
      </c>
      <c r="D9" s="140"/>
      <c r="E9" s="140"/>
      <c r="F9" s="140"/>
      <c r="G9" s="140"/>
      <c r="H9" s="141" t="s">
        <v>136</v>
      </c>
      <c r="I9" s="140" t="s">
        <v>137</v>
      </c>
      <c r="J9" s="140"/>
      <c r="K9" s="140"/>
      <c r="L9" s="140"/>
      <c r="M9" s="140" t="s">
        <v>49</v>
      </c>
      <c r="N9" s="140"/>
      <c r="O9" s="140"/>
      <c r="P9" s="140"/>
      <c r="Q9" s="140"/>
      <c r="R9" s="140"/>
      <c r="S9" s="141" t="s">
        <v>138</v>
      </c>
      <c r="T9" s="140" t="s">
        <v>139</v>
      </c>
      <c r="U9" s="140"/>
      <c r="V9" s="140"/>
      <c r="W9" s="140"/>
      <c r="X9" s="140"/>
      <c r="Y9" s="140"/>
    </row>
    <row r="10" spans="1:25" ht="75" x14ac:dyDescent="0.2">
      <c r="A10" s="142"/>
      <c r="B10" s="142"/>
      <c r="C10" s="87" t="s">
        <v>132</v>
      </c>
      <c r="D10" s="87" t="s">
        <v>133</v>
      </c>
      <c r="E10" s="87" t="s">
        <v>134</v>
      </c>
      <c r="F10" s="87" t="s">
        <v>135</v>
      </c>
      <c r="G10" s="87" t="s">
        <v>43</v>
      </c>
      <c r="H10" s="142"/>
      <c r="I10" s="87" t="s">
        <v>134</v>
      </c>
      <c r="J10" s="87" t="s">
        <v>144</v>
      </c>
      <c r="K10" s="87" t="s">
        <v>135</v>
      </c>
      <c r="L10" s="87" t="s">
        <v>43</v>
      </c>
      <c r="M10" s="87" t="s">
        <v>132</v>
      </c>
      <c r="N10" s="87" t="s">
        <v>133</v>
      </c>
      <c r="O10" s="87" t="s">
        <v>134</v>
      </c>
      <c r="P10" s="87" t="s">
        <v>144</v>
      </c>
      <c r="Q10" s="87" t="s">
        <v>135</v>
      </c>
      <c r="R10" s="87" t="s">
        <v>43</v>
      </c>
      <c r="S10" s="142"/>
      <c r="T10" s="87" t="s">
        <v>132</v>
      </c>
      <c r="U10" s="87" t="s">
        <v>133</v>
      </c>
      <c r="V10" s="87" t="s">
        <v>134</v>
      </c>
      <c r="W10" s="87" t="s">
        <v>144</v>
      </c>
      <c r="X10" s="87" t="s">
        <v>135</v>
      </c>
      <c r="Y10" s="87" t="s">
        <v>43</v>
      </c>
    </row>
    <row r="11" spans="1:25" x14ac:dyDescent="0.2">
      <c r="A11" s="86">
        <v>1</v>
      </c>
      <c r="B11" s="86">
        <v>2</v>
      </c>
      <c r="C11" s="86">
        <v>3</v>
      </c>
      <c r="D11" s="86">
        <v>4</v>
      </c>
      <c r="E11" s="86">
        <v>5</v>
      </c>
      <c r="F11" s="86">
        <v>6</v>
      </c>
      <c r="G11" s="86">
        <v>7</v>
      </c>
      <c r="H11" s="86">
        <v>8</v>
      </c>
      <c r="I11" s="86">
        <v>9</v>
      </c>
      <c r="J11" s="86">
        <v>10</v>
      </c>
      <c r="K11" s="86">
        <v>11</v>
      </c>
      <c r="L11" s="86">
        <v>12</v>
      </c>
      <c r="M11" s="86">
        <v>13</v>
      </c>
      <c r="N11" s="86">
        <v>14</v>
      </c>
      <c r="O11" s="86">
        <v>15</v>
      </c>
      <c r="P11" s="86">
        <v>16</v>
      </c>
      <c r="Q11" s="86">
        <v>17</v>
      </c>
      <c r="R11" s="86">
        <v>18</v>
      </c>
      <c r="S11" s="86">
        <v>19</v>
      </c>
      <c r="T11" s="86">
        <v>20</v>
      </c>
      <c r="U11" s="86">
        <v>21</v>
      </c>
      <c r="V11" s="86">
        <v>22</v>
      </c>
      <c r="W11" s="86">
        <v>23</v>
      </c>
      <c r="X11" s="86">
        <v>24</v>
      </c>
      <c r="Y11" s="86">
        <v>25</v>
      </c>
    </row>
    <row r="12" spans="1:25" ht="51" customHeight="1" x14ac:dyDescent="0.25">
      <c r="A12" s="88">
        <v>1</v>
      </c>
      <c r="B12" s="89" t="s">
        <v>141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36" customHeight="1" x14ac:dyDescent="0.25">
      <c r="A13" s="88">
        <v>2</v>
      </c>
      <c r="B13" s="89" t="s">
        <v>142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</row>
    <row r="14" spans="1:25" ht="93" customHeight="1" x14ac:dyDescent="0.25">
      <c r="A14" s="88">
        <v>3</v>
      </c>
      <c r="B14" s="89" t="s">
        <v>143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</row>
    <row r="15" spans="1:25" ht="24.75" customHeight="1" x14ac:dyDescent="0.25">
      <c r="A15" s="88">
        <v>4</v>
      </c>
      <c r="B15" s="89" t="s">
        <v>152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</row>
    <row r="16" spans="1:25" ht="24" customHeight="1" x14ac:dyDescent="0.25">
      <c r="A16" s="94"/>
      <c r="B16" s="95" t="s">
        <v>43</v>
      </c>
      <c r="C16" s="91">
        <f>SUM(C12:C15)</f>
        <v>0</v>
      </c>
      <c r="D16" s="91">
        <f t="shared" ref="D16:Y16" si="0">SUM(D12:D15)</f>
        <v>0</v>
      </c>
      <c r="E16" s="91">
        <f t="shared" si="0"/>
        <v>0</v>
      </c>
      <c r="F16" s="91">
        <f t="shared" si="0"/>
        <v>0</v>
      </c>
      <c r="G16" s="91">
        <f t="shared" si="0"/>
        <v>0</v>
      </c>
      <c r="H16" s="91">
        <f t="shared" si="0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1">
        <f t="shared" si="0"/>
        <v>0</v>
      </c>
      <c r="M16" s="91">
        <f t="shared" si="0"/>
        <v>0</v>
      </c>
      <c r="N16" s="91">
        <f t="shared" si="0"/>
        <v>0</v>
      </c>
      <c r="O16" s="91">
        <f t="shared" si="0"/>
        <v>0</v>
      </c>
      <c r="P16" s="91">
        <f t="shared" si="0"/>
        <v>0</v>
      </c>
      <c r="Q16" s="91">
        <f t="shared" si="0"/>
        <v>0</v>
      </c>
      <c r="R16" s="91">
        <f t="shared" si="0"/>
        <v>0</v>
      </c>
      <c r="S16" s="91">
        <f t="shared" si="0"/>
        <v>0</v>
      </c>
      <c r="T16" s="91">
        <f t="shared" si="0"/>
        <v>0</v>
      </c>
      <c r="U16" s="91">
        <f t="shared" si="0"/>
        <v>0</v>
      </c>
      <c r="V16" s="91">
        <f t="shared" si="0"/>
        <v>0</v>
      </c>
      <c r="W16" s="91">
        <f t="shared" si="0"/>
        <v>0</v>
      </c>
      <c r="X16" s="91">
        <f t="shared" si="0"/>
        <v>0</v>
      </c>
      <c r="Y16" s="91">
        <f t="shared" si="0"/>
        <v>0</v>
      </c>
    </row>
    <row r="17" spans="2:13" x14ac:dyDescent="0.25">
      <c r="B17" s="78"/>
      <c r="C17" s="79"/>
    </row>
    <row r="18" spans="2:13" x14ac:dyDescent="0.25">
      <c r="B18" s="78"/>
      <c r="C18" s="79"/>
    </row>
    <row r="19" spans="2:13" x14ac:dyDescent="0.25">
      <c r="B19" s="80"/>
    </row>
    <row r="20" spans="2:13" x14ac:dyDescent="0.25">
      <c r="B20" s="62" t="s">
        <v>186</v>
      </c>
    </row>
    <row r="21" spans="2:13" x14ac:dyDescent="0.25">
      <c r="B21" s="62" t="s">
        <v>82</v>
      </c>
      <c r="M21" s="81" t="s">
        <v>35</v>
      </c>
    </row>
    <row r="24" spans="2:13" x14ac:dyDescent="0.25">
      <c r="B24" s="129" t="s">
        <v>188</v>
      </c>
    </row>
    <row r="25" spans="2:13" x14ac:dyDescent="0.25">
      <c r="B25" s="130" t="s">
        <v>189</v>
      </c>
    </row>
  </sheetData>
  <mergeCells count="8"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069E-2F2E-47EF-8DCA-48A2F78206B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Пользователь</cp:lastModifiedBy>
  <cp:lastPrinted>2023-11-01T23:48:40Z</cp:lastPrinted>
  <dcterms:created xsi:type="dcterms:W3CDTF">2002-01-03T23:53:03Z</dcterms:created>
  <dcterms:modified xsi:type="dcterms:W3CDTF">2024-06-04T06:47:01Z</dcterms:modified>
</cp:coreProperties>
</file>