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101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<sst xmlns="http://schemas.openxmlformats.org/spreadsheetml/2006/main" count="199" uniqueCount="72">
  <si>
    <t>муниципальных услуг (выполнение работ)</t>
  </si>
  <si>
    <t>С В Е Д Е Н И Я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</si>
  <si>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</si>
  <si>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</si>
  <si>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</si>
  <si>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среднеего общего образования</t>
  </si>
  <si>
    <t>Реализация  основных общеобразовательных программ начального общего образования адаптированная образовательная программа</t>
  </si>
  <si>
    <t>Реализация  основных общеобразовательных программ основного общего образования адаптированная образовательная программа</t>
  </si>
  <si>
    <t xml:space="preserve">Реализация дополнительных общеобразовательных общеразвивающих программ </t>
  </si>
  <si>
    <t>Присмотр и уход</t>
  </si>
  <si>
    <t xml:space="preserve">Физические лица в возрасте от 1,5 до 7 лет </t>
  </si>
  <si>
    <t>Физические лица</t>
  </si>
  <si>
    <t>Физические лица с ограниченными возможностями здоровья, проходящие обучение на дому</t>
  </si>
  <si>
    <t>Наименование потребителя муниципальной услуги</t>
  </si>
  <si>
    <t>Единица измерения</t>
  </si>
  <si>
    <t>Человек</t>
  </si>
  <si>
    <t>Планируется предоставить в рамках муниципального задания</t>
  </si>
  <si>
    <t>Объем муниципальной услуги</t>
  </si>
  <si>
    <t xml:space="preserve"> о планируемых на 2018 год  и плановый период 2019 и 2020 годов</t>
  </si>
  <si>
    <t>2018 г.</t>
  </si>
  <si>
    <t>Наименование</t>
  </si>
  <si>
    <t>Отдел образования Администрации Ивановского района</t>
  </si>
  <si>
    <t>Муниципальная программа "Развитие образования Ивановского района на 2015– 2020 годы"</t>
  </si>
  <si>
    <t>Раздел классификации расходов бюджетов (Р.З)</t>
  </si>
  <si>
    <t>Подраздел классификации расходов бюджетов (ПР.)</t>
  </si>
  <si>
    <t>0700</t>
  </si>
  <si>
    <t>Образование</t>
  </si>
  <si>
    <t>Дошкольное образование</t>
  </si>
  <si>
    <t>0701</t>
  </si>
  <si>
    <t>Подпрограмма "Развитие дошкольного образования детей"</t>
  </si>
  <si>
    <t>2019 г.</t>
  </si>
  <si>
    <t>2020 г.</t>
  </si>
  <si>
    <t>Общее образование</t>
  </si>
  <si>
    <t>Подпрограмма "Развитие общего образования детей"</t>
  </si>
  <si>
    <t>Муниципальная программа "Развитие образования Ивановского района на 2015 – 2020 годы"</t>
  </si>
  <si>
    <t>0702</t>
  </si>
  <si>
    <t>Дополнительное образование детей</t>
  </si>
  <si>
    <t>Подпрограмма "Развитие системы воспитания и дополнительного образования детей"</t>
  </si>
  <si>
    <t>0703</t>
  </si>
  <si>
    <t>Администрация Ивановского района</t>
  </si>
  <si>
    <t>Культура, кинематография</t>
  </si>
  <si>
    <t>Культура</t>
  </si>
  <si>
    <t>0800</t>
  </si>
  <si>
    <t>0801</t>
  </si>
  <si>
    <t>Муниципальная программа "Развитие и сохранение культуры и искусства Ивановского района на 2014 - 2020 годы"</t>
  </si>
  <si>
    <t>Подпрограмма "Народное творчество и досуговая деятельность"</t>
  </si>
  <si>
    <t>Подпрограмма "Историко-культурное наследие"</t>
  </si>
  <si>
    <t>Подпрограмма "Библиотечное обслуживание"</t>
  </si>
  <si>
    <t>И  Т  О  Г  О</t>
  </si>
  <si>
    <t>ИВАНОВСКОГО    РАЙОНА</t>
  </si>
  <si>
    <t>на финансовое обеспечение муниципальных заданий на оказание соответствующих</t>
  </si>
  <si>
    <t>в том числе:</t>
  </si>
  <si>
    <t>из них:</t>
  </si>
  <si>
    <t xml:space="preserve">в том числе муниципальные услуги: </t>
  </si>
  <si>
    <t>Организация проведения мероприятий</t>
  </si>
  <si>
    <t>Количество посетителей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</si>
  <si>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</si>
  <si>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</si>
  <si>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</si>
  <si>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</si>
  <si>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</si>
  <si>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Количество документов</t>
  </si>
  <si>
    <t>Библиографическая обработка документов и создание каталогов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</si>
  <si>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</si>
  <si>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</si>
  <si>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Единиц</t>
  </si>
  <si>
    <t>Предоставление консультационных и методических услуг</t>
  </si>
  <si>
    <t>Количество проведенных консультаций</t>
  </si>
  <si>
    <t>Реализация дополнительных общеобразовательных предпрофессиональных программ</t>
  </si>
  <si>
    <t xml:space="preserve">объемах оказания муниципальных услуг (работ), а также объемах субсидий из районного бюджета </t>
  </si>
  <si>
    <t>Объем субсидии на финансовое обеспечение муниципального задания (рублей)</t>
  </si>
  <si>
    <t>Оценка потребности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</si>
</sst>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3" borderId="10" xfId="53" applyFont="1" applyFill="1" applyBorder="1" applyAlignment="1">
      <alignment horizontal="justify"/>
      <protection/>
    </xf>
    <xf numFmtId="0" fontId="8" fillId="0" borderId="10" xfId="0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justify"/>
      <protection/>
    </xf>
    <xf numFmtId="0" fontId="8" fillId="34" borderId="10" xfId="53" applyFont="1" applyFill="1" applyBorder="1" applyAlignment="1">
      <alignment horizontal="justify"/>
      <protection/>
    </xf>
    <xf numFmtId="0" fontId="3" fillId="34" borderId="10" xfId="0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justify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72" fontId="7" fillId="35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8" fillId="33" borderId="10" xfId="0" applyFont="1" applyFill="1" applyBorder="1" applyAlignment="1">
      <alignment horizontal="justify"/>
    </xf>
    <xf numFmtId="0" fontId="7" fillId="33" borderId="10" xfId="0" applyFont="1" applyFill="1" applyBorder="1" applyAlignment="1">
      <alignment horizontal="justify"/>
    </xf>
    <xf numFmtId="0" fontId="7" fillId="34" borderId="10" xfId="0" applyFont="1" applyFill="1" applyBorder="1" applyAlignment="1">
      <alignment/>
    </xf>
    <xf numFmtId="0" fontId="9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/>
    </xf>
    <xf numFmtId="0" fontId="12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8" fillId="35" borderId="10" xfId="0" applyFont="1" applyFill="1" applyBorder="1" applyAlignment="1">
      <alignment/>
    </xf>
    <xf numFmtId="49" fontId="7" fillId="36" borderId="10" xfId="0" applyNumberFormat="1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72" fontId="9" fillId="34" borderId="10" xfId="0" applyNumberFormat="1" applyFont="1" applyFill="1" applyBorder="1" applyAlignment="1">
      <alignment horizontal="right" vertical="center"/>
    </xf>
    <xf numFmtId="0" fontId="5" fillId="34" borderId="10" xfId="53" applyFont="1" applyFill="1" applyBorder="1" applyAlignment="1">
      <alignment horizontal="justify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2" fontId="2" fillId="37" borderId="10" xfId="0" applyNumberFormat="1" applyFont="1" applyFill="1" applyBorder="1" applyAlignment="1">
      <alignment horizontal="right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53" applyFont="1" applyFill="1" applyBorder="1" applyAlignment="1">
      <alignment horizontal="justify"/>
      <protection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/>
    </xf>
    <xf numFmtId="0" fontId="8" fillId="34" borderId="10" xfId="53" applyFont="1" applyFill="1" applyBorder="1" applyAlignment="1">
      <alignment horizontal="justify" vertical="center"/>
      <protection/>
    </xf>
    <xf numFmtId="0" fontId="8" fillId="34" borderId="10" xfId="0" applyFont="1" applyFill="1" applyBorder="1" applyAlignment="1">
      <alignment horizontal="justify" vertical="center"/>
    </xf>
    <xf numFmtId="0" fontId="6" fillId="35" borderId="10" xfId="0" applyFont="1" applyFill="1" applyBorder="1" applyAlignment="1">
      <alignment vertical="center" wrapText="1"/>
    </xf>
    <xf numFmtId="172" fontId="13" fillId="35" borderId="10" xfId="0" applyNumberFormat="1" applyFont="1" applyFill="1" applyBorder="1" applyAlignment="1">
      <alignment/>
    </xf>
    <xf numFmtId="172" fontId="14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8" fillId="3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14" fillId="34" borderId="10" xfId="0" applyNumberFormat="1" applyFont="1" applyFill="1" applyBorder="1" applyAlignment="1">
      <alignment/>
    </xf>
    <xf numFmtId="172" fontId="15" fillId="34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172" fontId="12" fillId="34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17-19 РАЙОНО Соглас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31">
      <selection activeCell="E17" sqref="E17"/>
    </sheetView>
  </sheetViews>
  <sheetFormatPr defaultColWidth="9.00390625" defaultRowHeight="12.75"/>
  <cols>
    <col min="1" max="1" width="50.625" style="0" customWidth="1"/>
    <col min="2" max="3" width="9.75390625" style="0" customWidth="1"/>
    <col min="4" max="4" width="20.25390625" style="0" customWidth="1"/>
    <col min="5" max="5" width="13.125" style="0" customWidth="1"/>
    <col min="6" max="7" width="8.75390625" style="0" customWidth="1"/>
    <col min="8" max="8" width="16.125" style="0" customWidth="1"/>
    <col min="9" max="10" width="8.75390625" style="0" customWidth="1"/>
    <col min="11" max="11" width="16.125" style="0" customWidth="1"/>
    <col min="12" max="13" width="8.75390625" style="0" customWidth="1"/>
    <col min="14" max="14" width="16.125" style="0" customWidth="1"/>
  </cols>
  <sheetData>
    <row r="1" spans="1:17" ht="15.75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40"/>
      <c r="P1" s="40"/>
      <c r="Q1" s="40"/>
    </row>
    <row r="2" spans="1:17" ht="15.75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40"/>
      <c r="P2" s="40"/>
      <c r="Q2" s="40"/>
    </row>
    <row r="3" spans="1:17" ht="15.75">
      <c r="A3" s="97" t="s">
        <v>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0"/>
      <c r="P3" s="40"/>
      <c r="Q3" s="40"/>
    </row>
    <row r="4" spans="1:17" ht="15.75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  <c r="P4" s="40"/>
      <c r="Q4" s="40"/>
    </row>
    <row r="5" spans="1:17" ht="15.75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0"/>
      <c r="P5" s="40"/>
      <c r="Q5" s="40"/>
    </row>
    <row r="6" spans="1:17" ht="15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0"/>
      <c r="P6" s="40"/>
      <c r="Q6" s="40"/>
    </row>
    <row r="7" spans="4:8" ht="15.75">
      <c r="D7" s="5"/>
      <c r="E7" s="5"/>
      <c r="F7" s="5"/>
      <c r="G7" s="5"/>
      <c r="H7" s="5"/>
    </row>
    <row r="8" spans="1:14" ht="15.75" customHeight="1">
      <c r="A8" s="98" t="s">
        <v>20</v>
      </c>
      <c r="B8" s="101" t="s">
        <v>23</v>
      </c>
      <c r="C8" s="101" t="s">
        <v>24</v>
      </c>
      <c r="D8" s="104" t="s">
        <v>13</v>
      </c>
      <c r="E8" s="104" t="s">
        <v>14</v>
      </c>
      <c r="F8" s="107" t="s">
        <v>19</v>
      </c>
      <c r="G8" s="107"/>
      <c r="H8" s="107"/>
      <c r="I8" s="107" t="s">
        <v>30</v>
      </c>
      <c r="J8" s="107"/>
      <c r="K8" s="107"/>
      <c r="L8" s="107" t="s">
        <v>31</v>
      </c>
      <c r="M8" s="107"/>
      <c r="N8" s="107"/>
    </row>
    <row r="9" spans="1:14" ht="51.75" customHeight="1">
      <c r="A9" s="99"/>
      <c r="B9" s="102"/>
      <c r="C9" s="102"/>
      <c r="D9" s="104"/>
      <c r="E9" s="104"/>
      <c r="F9" s="105" t="s">
        <v>17</v>
      </c>
      <c r="G9" s="106"/>
      <c r="H9" s="101" t="s">
        <v>70</v>
      </c>
      <c r="I9" s="105" t="s">
        <v>17</v>
      </c>
      <c r="J9" s="106"/>
      <c r="K9" s="101" t="s">
        <v>70</v>
      </c>
      <c r="L9" s="105" t="s">
        <v>17</v>
      </c>
      <c r="M9" s="106"/>
      <c r="N9" s="101" t="s">
        <v>70</v>
      </c>
    </row>
    <row r="10" spans="1:14" ht="111" customHeight="1">
      <c r="A10" s="100"/>
      <c r="B10" s="103"/>
      <c r="C10" s="103"/>
      <c r="D10" s="104"/>
      <c r="E10" s="104"/>
      <c r="F10" s="87" t="s">
        <v>71</v>
      </c>
      <c r="G10" s="86" t="s">
        <v>16</v>
      </c>
      <c r="H10" s="100"/>
      <c r="I10" s="87" t="s">
        <v>71</v>
      </c>
      <c r="J10" s="86" t="s">
        <v>16</v>
      </c>
      <c r="K10" s="100"/>
      <c r="L10" s="87" t="s">
        <v>71</v>
      </c>
      <c r="M10" s="86" t="s">
        <v>16</v>
      </c>
      <c r="N10" s="100"/>
    </row>
    <row r="11" spans="1:14" ht="14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</row>
    <row r="12" spans="1:14" ht="37.5">
      <c r="A12" s="83" t="s">
        <v>21</v>
      </c>
      <c r="B12" s="22"/>
      <c r="C12" s="22"/>
      <c r="D12" s="23"/>
      <c r="E12" s="23"/>
      <c r="F12" s="23"/>
      <c r="G12" s="23"/>
      <c r="H12" s="24">
        <f>SUM(H13)</f>
        <v>291879205.01</v>
      </c>
      <c r="I12" s="24"/>
      <c r="J12" s="24"/>
      <c r="K12" s="24">
        <f>SUM(K13)</f>
        <v>299803293.59000003</v>
      </c>
      <c r="L12" s="24"/>
      <c r="M12" s="24"/>
      <c r="N12" s="24">
        <f>SUM(N13)</f>
        <v>314725770.46000004</v>
      </c>
    </row>
    <row r="13" spans="1:14" ht="15.75">
      <c r="A13" s="13" t="s">
        <v>26</v>
      </c>
      <c r="B13" s="14" t="s">
        <v>25</v>
      </c>
      <c r="C13" s="14"/>
      <c r="D13" s="15"/>
      <c r="E13" s="15"/>
      <c r="F13" s="15"/>
      <c r="G13" s="15"/>
      <c r="H13" s="16">
        <f>SUM(H14,H20,H29)</f>
        <v>291879205.01</v>
      </c>
      <c r="I13" s="16"/>
      <c r="J13" s="16"/>
      <c r="K13" s="16">
        <f>SUM(K14,K20,K29)</f>
        <v>299803293.59000003</v>
      </c>
      <c r="L13" s="16"/>
      <c r="M13" s="16"/>
      <c r="N13" s="16">
        <f>SUM(N14,N20,N29)</f>
        <v>314725770.46000004</v>
      </c>
    </row>
    <row r="14" spans="1:14" ht="14.25">
      <c r="A14" s="41" t="s">
        <v>27</v>
      </c>
      <c r="B14" s="33" t="s">
        <v>25</v>
      </c>
      <c r="C14" s="33" t="s">
        <v>28</v>
      </c>
      <c r="D14" s="42"/>
      <c r="E14" s="42"/>
      <c r="F14" s="42"/>
      <c r="G14" s="42"/>
      <c r="H14" s="43">
        <f>SUM(H15)</f>
        <v>44837181.64</v>
      </c>
      <c r="I14" s="69"/>
      <c r="J14" s="69"/>
      <c r="K14" s="43">
        <f>SUM(K15)</f>
        <v>43008158.8</v>
      </c>
      <c r="L14" s="69"/>
      <c r="M14" s="69"/>
      <c r="N14" s="43">
        <f>SUM(N15)</f>
        <v>46355099.6</v>
      </c>
    </row>
    <row r="15" spans="1:14" ht="25.5">
      <c r="A15" s="44" t="s">
        <v>22</v>
      </c>
      <c r="B15" s="45" t="s">
        <v>25</v>
      </c>
      <c r="C15" s="45" t="s">
        <v>28</v>
      </c>
      <c r="D15" s="12"/>
      <c r="E15" s="46"/>
      <c r="F15" s="46"/>
      <c r="G15" s="46"/>
      <c r="H15" s="47">
        <f>SUM(H16)</f>
        <v>44837181.64</v>
      </c>
      <c r="I15" s="68"/>
      <c r="J15" s="68"/>
      <c r="K15" s="47">
        <f>SUM(K16)</f>
        <v>43008158.8</v>
      </c>
      <c r="L15" s="68"/>
      <c r="M15" s="68"/>
      <c r="N15" s="47">
        <f>SUM(N16)</f>
        <v>46355099.6</v>
      </c>
    </row>
    <row r="16" spans="1:14" ht="27">
      <c r="A16" s="48" t="s">
        <v>29</v>
      </c>
      <c r="B16" s="49" t="s">
        <v>25</v>
      </c>
      <c r="C16" s="49" t="s">
        <v>28</v>
      </c>
      <c r="D16" s="50"/>
      <c r="E16" s="50"/>
      <c r="F16" s="50"/>
      <c r="G16" s="50"/>
      <c r="H16" s="51">
        <f>SUM(H18:H19)</f>
        <v>44837181.64</v>
      </c>
      <c r="I16" s="51"/>
      <c r="J16" s="51"/>
      <c r="K16" s="51">
        <f>SUM(K18:K19)</f>
        <v>43008158.8</v>
      </c>
      <c r="L16" s="51"/>
      <c r="M16" s="51"/>
      <c r="N16" s="51">
        <f>SUM(N18:N19)</f>
        <v>46355099.6</v>
      </c>
    </row>
    <row r="17" spans="1:14" ht="13.5">
      <c r="A17" s="48" t="s">
        <v>53</v>
      </c>
      <c r="B17" s="49"/>
      <c r="C17" s="61"/>
      <c r="D17" s="50"/>
      <c r="E17" s="50"/>
      <c r="F17" s="50"/>
      <c r="G17" s="50"/>
      <c r="H17" s="51"/>
      <c r="I17" s="51"/>
      <c r="J17" s="51"/>
      <c r="K17" s="51"/>
      <c r="L17" s="51"/>
      <c r="M17" s="51"/>
      <c r="N17" s="51"/>
    </row>
    <row r="18" spans="1:14" ht="25.5">
      <c r="A18" s="52" t="s">
        <v>2</v>
      </c>
      <c r="B18" s="53" t="s">
        <v>25</v>
      </c>
      <c r="C18" s="54" t="s">
        <v>28</v>
      </c>
      <c r="D18" s="55" t="s">
        <v>10</v>
      </c>
      <c r="E18" s="55" t="s">
        <v>15</v>
      </c>
      <c r="F18" s="56">
        <v>757</v>
      </c>
      <c r="G18" s="56">
        <v>757</v>
      </c>
      <c r="H18" s="56">
        <f>30415218.9+253481.32</f>
        <v>30668700.22</v>
      </c>
      <c r="I18" s="56">
        <v>757</v>
      </c>
      <c r="J18" s="56">
        <v>757</v>
      </c>
      <c r="K18" s="56">
        <v>31847605.2</v>
      </c>
      <c r="L18" s="56">
        <v>757</v>
      </c>
      <c r="M18" s="56">
        <v>757</v>
      </c>
      <c r="N18" s="56">
        <v>31747605.2</v>
      </c>
    </row>
    <row r="19" spans="1:14" ht="25.5">
      <c r="A19" s="57" t="s">
        <v>9</v>
      </c>
      <c r="B19" s="53" t="s">
        <v>25</v>
      </c>
      <c r="C19" s="53" t="s">
        <v>28</v>
      </c>
      <c r="D19" s="55" t="s">
        <v>10</v>
      </c>
      <c r="E19" s="55" t="s">
        <v>15</v>
      </c>
      <c r="F19" s="56">
        <v>608</v>
      </c>
      <c r="G19" s="56">
        <v>608</v>
      </c>
      <c r="H19" s="58">
        <v>14168481.42</v>
      </c>
      <c r="I19" s="56">
        <v>608</v>
      </c>
      <c r="J19" s="56">
        <v>608</v>
      </c>
      <c r="K19" s="58">
        <v>11160553.6</v>
      </c>
      <c r="L19" s="56">
        <v>608</v>
      </c>
      <c r="M19" s="56">
        <v>608</v>
      </c>
      <c r="N19" s="58">
        <v>14607494.4</v>
      </c>
    </row>
    <row r="20" spans="1:14" ht="14.25">
      <c r="A20" s="18" t="s">
        <v>32</v>
      </c>
      <c r="B20" s="33" t="s">
        <v>25</v>
      </c>
      <c r="C20" s="35" t="s">
        <v>35</v>
      </c>
      <c r="D20" s="21"/>
      <c r="E20" s="21"/>
      <c r="F20" s="43"/>
      <c r="G20" s="43"/>
      <c r="H20" s="43">
        <f>SUM(H21)</f>
        <v>235881469.76999998</v>
      </c>
      <c r="I20" s="43"/>
      <c r="J20" s="43"/>
      <c r="K20" s="43">
        <f>SUM(K21)</f>
        <v>245634581.19</v>
      </c>
      <c r="L20" s="43"/>
      <c r="M20" s="43"/>
      <c r="N20" s="43">
        <f>SUM(N21)</f>
        <v>257968958.86</v>
      </c>
    </row>
    <row r="21" spans="1:14" ht="25.5">
      <c r="A21" s="20" t="s">
        <v>34</v>
      </c>
      <c r="B21" s="45" t="s">
        <v>25</v>
      </c>
      <c r="C21" s="59" t="s">
        <v>35</v>
      </c>
      <c r="D21" s="60"/>
      <c r="E21" s="60"/>
      <c r="F21" s="47"/>
      <c r="G21" s="47"/>
      <c r="H21" s="47">
        <f>SUM(H22)</f>
        <v>235881469.76999998</v>
      </c>
      <c r="I21" s="47"/>
      <c r="J21" s="47"/>
      <c r="K21" s="47">
        <f>SUM(K22)</f>
        <v>245634581.19</v>
      </c>
      <c r="L21" s="47"/>
      <c r="M21" s="47"/>
      <c r="N21" s="47">
        <f>SUM(N22)</f>
        <v>257968958.86</v>
      </c>
    </row>
    <row r="22" spans="1:14" ht="13.5">
      <c r="A22" s="10" t="s">
        <v>33</v>
      </c>
      <c r="B22" s="49" t="s">
        <v>25</v>
      </c>
      <c r="C22" s="61" t="s">
        <v>35</v>
      </c>
      <c r="D22" s="62"/>
      <c r="E22" s="62"/>
      <c r="F22" s="63"/>
      <c r="G22" s="63"/>
      <c r="H22" s="63">
        <f>SUM(H24:H28)</f>
        <v>235881469.76999998</v>
      </c>
      <c r="I22" s="63"/>
      <c r="J22" s="63"/>
      <c r="K22" s="63">
        <f>SUM(K24:K28)</f>
        <v>245634581.19</v>
      </c>
      <c r="L22" s="63"/>
      <c r="M22" s="63"/>
      <c r="N22" s="63">
        <f>SUM(N24:N28)</f>
        <v>257968958.86</v>
      </c>
    </row>
    <row r="23" spans="1:14" ht="13.5">
      <c r="A23" s="48" t="s">
        <v>53</v>
      </c>
      <c r="B23" s="49"/>
      <c r="C23" s="61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25.5">
      <c r="A24" s="52" t="s">
        <v>3</v>
      </c>
      <c r="B24" s="53" t="s">
        <v>25</v>
      </c>
      <c r="C24" s="54" t="s">
        <v>35</v>
      </c>
      <c r="D24" s="55" t="s">
        <v>11</v>
      </c>
      <c r="E24" s="55" t="s">
        <v>15</v>
      </c>
      <c r="F24" s="56">
        <v>1236</v>
      </c>
      <c r="G24" s="56">
        <v>1236</v>
      </c>
      <c r="H24" s="56">
        <v>83490981.78</v>
      </c>
      <c r="I24" s="56">
        <v>1236</v>
      </c>
      <c r="J24" s="56">
        <v>1236</v>
      </c>
      <c r="K24" s="56">
        <v>86830621.05</v>
      </c>
      <c r="L24" s="56">
        <v>1236</v>
      </c>
      <c r="M24" s="56">
        <v>1236</v>
      </c>
      <c r="N24" s="56">
        <v>91172152.1</v>
      </c>
    </row>
    <row r="25" spans="1:14" ht="25.5">
      <c r="A25" s="52" t="s">
        <v>4</v>
      </c>
      <c r="B25" s="53" t="s">
        <v>25</v>
      </c>
      <c r="C25" s="54" t="s">
        <v>35</v>
      </c>
      <c r="D25" s="55" t="s">
        <v>11</v>
      </c>
      <c r="E25" s="55" t="s">
        <v>15</v>
      </c>
      <c r="F25" s="56">
        <v>1392</v>
      </c>
      <c r="G25" s="56">
        <v>1392</v>
      </c>
      <c r="H25" s="56">
        <f>122121571.53+243700-13512.4</f>
        <v>122351759.13</v>
      </c>
      <c r="I25" s="56">
        <v>1392</v>
      </c>
      <c r="J25" s="56">
        <v>1392</v>
      </c>
      <c r="K25" s="56">
        <v>127324355.96</v>
      </c>
      <c r="L25" s="56">
        <v>1392</v>
      </c>
      <c r="M25" s="56">
        <v>1392</v>
      </c>
      <c r="N25" s="56">
        <v>133690573.76</v>
      </c>
    </row>
    <row r="26" spans="1:14" ht="25.5">
      <c r="A26" s="52" t="s">
        <v>5</v>
      </c>
      <c r="B26" s="53" t="s">
        <v>25</v>
      </c>
      <c r="C26" s="54" t="s">
        <v>35</v>
      </c>
      <c r="D26" s="55" t="s">
        <v>11</v>
      </c>
      <c r="E26" s="55" t="s">
        <v>15</v>
      </c>
      <c r="F26" s="56">
        <v>187</v>
      </c>
      <c r="G26" s="56">
        <v>187</v>
      </c>
      <c r="H26" s="56">
        <v>23906635.45</v>
      </c>
      <c r="I26" s="56">
        <v>187</v>
      </c>
      <c r="J26" s="56">
        <v>187</v>
      </c>
      <c r="K26" s="56">
        <v>24862900.87</v>
      </c>
      <c r="L26" s="56">
        <v>187</v>
      </c>
      <c r="M26" s="56">
        <v>187</v>
      </c>
      <c r="N26" s="56">
        <v>26111018.49</v>
      </c>
    </row>
    <row r="27" spans="1:14" ht="63.75">
      <c r="A27" s="52" t="s">
        <v>6</v>
      </c>
      <c r="B27" s="53" t="s">
        <v>25</v>
      </c>
      <c r="C27" s="54" t="s">
        <v>35</v>
      </c>
      <c r="D27" s="55" t="s">
        <v>12</v>
      </c>
      <c r="E27" s="55" t="s">
        <v>15</v>
      </c>
      <c r="F27" s="56">
        <v>21</v>
      </c>
      <c r="G27" s="56">
        <v>21</v>
      </c>
      <c r="H27" s="56">
        <v>2881953.04</v>
      </c>
      <c r="I27" s="56">
        <v>21</v>
      </c>
      <c r="J27" s="56">
        <v>21</v>
      </c>
      <c r="K27" s="56">
        <v>3236557.33</v>
      </c>
      <c r="L27" s="56">
        <v>21</v>
      </c>
      <c r="M27" s="56">
        <v>21</v>
      </c>
      <c r="N27" s="56">
        <v>3445385.2</v>
      </c>
    </row>
    <row r="28" spans="1:14" ht="63.75">
      <c r="A28" s="52" t="s">
        <v>7</v>
      </c>
      <c r="B28" s="53" t="s">
        <v>25</v>
      </c>
      <c r="C28" s="53" t="s">
        <v>35</v>
      </c>
      <c r="D28" s="55" t="s">
        <v>12</v>
      </c>
      <c r="E28" s="55" t="s">
        <v>15</v>
      </c>
      <c r="F28" s="56">
        <v>19</v>
      </c>
      <c r="G28" s="56">
        <v>19</v>
      </c>
      <c r="H28" s="56">
        <v>3250140.37</v>
      </c>
      <c r="I28" s="56">
        <v>19</v>
      </c>
      <c r="J28" s="56">
        <v>19</v>
      </c>
      <c r="K28" s="56">
        <v>3380145.98</v>
      </c>
      <c r="L28" s="56">
        <v>19</v>
      </c>
      <c r="M28" s="56">
        <v>19</v>
      </c>
      <c r="N28" s="56">
        <v>3549829.31</v>
      </c>
    </row>
    <row r="29" spans="1:14" ht="15">
      <c r="A29" s="17" t="s">
        <v>36</v>
      </c>
      <c r="B29" s="36" t="s">
        <v>25</v>
      </c>
      <c r="C29" s="36" t="s">
        <v>38</v>
      </c>
      <c r="D29" s="19"/>
      <c r="E29" s="21"/>
      <c r="F29" s="43"/>
      <c r="G29" s="43"/>
      <c r="H29" s="43">
        <f>SUM(H30)</f>
        <v>11160553.6</v>
      </c>
      <c r="I29" s="43"/>
      <c r="J29" s="43"/>
      <c r="K29" s="43">
        <f>SUM(K30)</f>
        <v>11160553.6</v>
      </c>
      <c r="L29" s="43"/>
      <c r="M29" s="43"/>
      <c r="N29" s="43">
        <f>SUM(N30)</f>
        <v>10401712</v>
      </c>
    </row>
    <row r="30" spans="1:14" ht="25.5">
      <c r="A30" s="20" t="s">
        <v>34</v>
      </c>
      <c r="B30" s="64" t="s">
        <v>25</v>
      </c>
      <c r="C30" s="64" t="s">
        <v>38</v>
      </c>
      <c r="D30" s="65"/>
      <c r="E30" s="60"/>
      <c r="F30" s="47"/>
      <c r="G30" s="47"/>
      <c r="H30" s="47">
        <f>SUM(H31)</f>
        <v>11160553.6</v>
      </c>
      <c r="I30" s="47"/>
      <c r="J30" s="47"/>
      <c r="K30" s="47">
        <f>SUM(K31)</f>
        <v>11160553.6</v>
      </c>
      <c r="L30" s="47"/>
      <c r="M30" s="47"/>
      <c r="N30" s="47">
        <f>SUM(N31)</f>
        <v>10401712</v>
      </c>
    </row>
    <row r="31" spans="1:14" ht="27">
      <c r="A31" s="10" t="s">
        <v>37</v>
      </c>
      <c r="B31" s="66" t="s">
        <v>25</v>
      </c>
      <c r="C31" s="66" t="s">
        <v>38</v>
      </c>
      <c r="D31" s="67"/>
      <c r="E31" s="62"/>
      <c r="F31" s="63"/>
      <c r="G31" s="63"/>
      <c r="H31" s="63">
        <f>SUM(H33)</f>
        <v>11160553.6</v>
      </c>
      <c r="I31" s="63"/>
      <c r="J31" s="63"/>
      <c r="K31" s="63">
        <f>SUM(K33)</f>
        <v>11160553.6</v>
      </c>
      <c r="L31" s="63"/>
      <c r="M31" s="63"/>
      <c r="N31" s="63">
        <f>SUM(N33)</f>
        <v>10401712</v>
      </c>
    </row>
    <row r="32" spans="1:14" ht="13.5">
      <c r="A32" s="48" t="s">
        <v>53</v>
      </c>
      <c r="B32" s="66"/>
      <c r="C32" s="66"/>
      <c r="D32" s="67"/>
      <c r="E32" s="62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25.5">
      <c r="A33" s="52" t="s">
        <v>8</v>
      </c>
      <c r="B33" s="53" t="s">
        <v>25</v>
      </c>
      <c r="C33" s="53" t="s">
        <v>38</v>
      </c>
      <c r="D33" s="55" t="s">
        <v>11</v>
      </c>
      <c r="E33" s="55" t="s">
        <v>15</v>
      </c>
      <c r="F33" s="56">
        <v>700</v>
      </c>
      <c r="G33" s="56">
        <v>700</v>
      </c>
      <c r="H33" s="56">
        <v>11160553.6</v>
      </c>
      <c r="I33" s="56">
        <v>700</v>
      </c>
      <c r="J33" s="56">
        <v>700</v>
      </c>
      <c r="K33" s="56">
        <v>11160553.6</v>
      </c>
      <c r="L33" s="56">
        <v>700</v>
      </c>
      <c r="M33" s="56">
        <v>700</v>
      </c>
      <c r="N33" s="56">
        <v>10401712</v>
      </c>
    </row>
    <row r="34" spans="1:14" ht="15.75">
      <c r="A34" s="8"/>
      <c r="B34" s="37"/>
      <c r="C34" s="37"/>
      <c r="D34" s="8"/>
      <c r="E34" s="8"/>
      <c r="F34" s="6"/>
      <c r="G34" s="6"/>
      <c r="H34" s="7"/>
      <c r="I34" s="7"/>
      <c r="J34" s="7"/>
      <c r="K34" s="7"/>
      <c r="L34" s="7"/>
      <c r="M34" s="7"/>
      <c r="N34" s="7"/>
    </row>
    <row r="35" spans="1:14" ht="18.75">
      <c r="A35" s="25" t="s">
        <v>39</v>
      </c>
      <c r="B35" s="38"/>
      <c r="C35" s="38"/>
      <c r="D35" s="25"/>
      <c r="E35" s="25"/>
      <c r="F35" s="25"/>
      <c r="G35" s="25"/>
      <c r="H35" s="88">
        <f>SUM(H36,H43)</f>
        <v>42055800</v>
      </c>
      <c r="I35" s="85"/>
      <c r="J35" s="85"/>
      <c r="K35" s="88">
        <f>SUM(K36,K43)</f>
        <v>44176100</v>
      </c>
      <c r="L35" s="85"/>
      <c r="M35" s="85"/>
      <c r="N35" s="88">
        <f>SUM(N36,N43)</f>
        <v>41915800</v>
      </c>
    </row>
    <row r="36" spans="1:14" ht="15.75">
      <c r="A36" s="13" t="s">
        <v>26</v>
      </c>
      <c r="B36" s="14" t="s">
        <v>25</v>
      </c>
      <c r="C36" s="14"/>
      <c r="D36" s="15"/>
      <c r="E36" s="15"/>
      <c r="F36" s="15"/>
      <c r="G36" s="15"/>
      <c r="H36" s="43">
        <f>SUM(H37)</f>
        <v>4776900</v>
      </c>
      <c r="I36" s="16"/>
      <c r="J36" s="16"/>
      <c r="K36" s="43">
        <f>SUM(K37)</f>
        <v>4776900</v>
      </c>
      <c r="L36" s="16"/>
      <c r="M36" s="16"/>
      <c r="N36" s="43">
        <f>SUM(N37)</f>
        <v>4452000</v>
      </c>
    </row>
    <row r="37" spans="1:14" ht="15">
      <c r="A37" s="17" t="s">
        <v>36</v>
      </c>
      <c r="B37" s="36" t="s">
        <v>25</v>
      </c>
      <c r="C37" s="36" t="s">
        <v>38</v>
      </c>
      <c r="D37" s="19"/>
      <c r="E37" s="21"/>
      <c r="F37" s="43"/>
      <c r="G37" s="43"/>
      <c r="H37" s="43">
        <f>SUM(H38)</f>
        <v>4776900</v>
      </c>
      <c r="I37" s="43"/>
      <c r="J37" s="43"/>
      <c r="K37" s="43">
        <f>SUM(K38)</f>
        <v>4776900</v>
      </c>
      <c r="L37" s="43"/>
      <c r="M37" s="43"/>
      <c r="N37" s="43">
        <f>SUM(N38)</f>
        <v>4452000</v>
      </c>
    </row>
    <row r="38" spans="1:14" ht="25.5">
      <c r="A38" s="20" t="s">
        <v>34</v>
      </c>
      <c r="B38" s="64" t="s">
        <v>25</v>
      </c>
      <c r="C38" s="64" t="s">
        <v>38</v>
      </c>
      <c r="D38" s="65"/>
      <c r="E38" s="60"/>
      <c r="F38" s="47"/>
      <c r="G38" s="47"/>
      <c r="H38" s="47">
        <f>SUM(H39)</f>
        <v>4776900</v>
      </c>
      <c r="I38" s="47"/>
      <c r="J38" s="47"/>
      <c r="K38" s="47">
        <f>SUM(K39)</f>
        <v>4776900</v>
      </c>
      <c r="L38" s="47"/>
      <c r="M38" s="47"/>
      <c r="N38" s="47">
        <f>SUM(N39)</f>
        <v>4452000</v>
      </c>
    </row>
    <row r="39" spans="1:14" ht="27">
      <c r="A39" s="10" t="s">
        <v>37</v>
      </c>
      <c r="B39" s="66" t="s">
        <v>25</v>
      </c>
      <c r="C39" s="66" t="s">
        <v>38</v>
      </c>
      <c r="D39" s="67"/>
      <c r="E39" s="62"/>
      <c r="F39" s="63"/>
      <c r="G39" s="63"/>
      <c r="H39" s="63">
        <f>SUM(H41:H42)</f>
        <v>4776900</v>
      </c>
      <c r="I39" s="63"/>
      <c r="J39" s="63"/>
      <c r="K39" s="63">
        <f>SUM(K41:K42)</f>
        <v>4776900</v>
      </c>
      <c r="L39" s="63"/>
      <c r="M39" s="63"/>
      <c r="N39" s="63">
        <f>SUM(N41:N42)</f>
        <v>4452000</v>
      </c>
    </row>
    <row r="40" spans="1:14" ht="13.5">
      <c r="A40" s="48" t="s">
        <v>53</v>
      </c>
      <c r="B40" s="66"/>
      <c r="C40" s="66"/>
      <c r="D40" s="67"/>
      <c r="E40" s="62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25.5">
      <c r="A41" s="52" t="s">
        <v>8</v>
      </c>
      <c r="B41" s="53" t="s">
        <v>25</v>
      </c>
      <c r="C41" s="53" t="s">
        <v>38</v>
      </c>
      <c r="D41" s="55" t="s">
        <v>11</v>
      </c>
      <c r="E41" s="55" t="s">
        <v>15</v>
      </c>
      <c r="F41" s="3">
        <v>89</v>
      </c>
      <c r="G41" s="3">
        <v>89</v>
      </c>
      <c r="H41" s="76">
        <v>1910760</v>
      </c>
      <c r="I41" s="74">
        <v>70</v>
      </c>
      <c r="J41" s="74">
        <v>70</v>
      </c>
      <c r="K41" s="89">
        <v>1910760</v>
      </c>
      <c r="L41" s="74">
        <v>70</v>
      </c>
      <c r="M41" s="74">
        <v>70</v>
      </c>
      <c r="N41" s="74">
        <v>1780800</v>
      </c>
    </row>
    <row r="42" spans="1:14" ht="30.75" customHeight="1">
      <c r="A42" s="52" t="s">
        <v>68</v>
      </c>
      <c r="B42" s="53" t="s">
        <v>25</v>
      </c>
      <c r="C42" s="53" t="s">
        <v>38</v>
      </c>
      <c r="D42" s="55" t="s">
        <v>11</v>
      </c>
      <c r="E42" s="55" t="s">
        <v>15</v>
      </c>
      <c r="F42" s="3">
        <v>21</v>
      </c>
      <c r="G42" s="3">
        <v>21</v>
      </c>
      <c r="H42" s="76">
        <v>2866140</v>
      </c>
      <c r="I42" s="74">
        <v>40</v>
      </c>
      <c r="J42" s="74">
        <v>40</v>
      </c>
      <c r="K42" s="89">
        <v>2866140</v>
      </c>
      <c r="L42" s="74">
        <v>40</v>
      </c>
      <c r="M42" s="74">
        <v>40</v>
      </c>
      <c r="N42" s="74">
        <v>2671200</v>
      </c>
    </row>
    <row r="43" spans="1:14" ht="15.75">
      <c r="A43" s="27" t="s">
        <v>40</v>
      </c>
      <c r="B43" s="14" t="s">
        <v>42</v>
      </c>
      <c r="C43" s="14"/>
      <c r="D43" s="65"/>
      <c r="E43" s="65"/>
      <c r="F43" s="28"/>
      <c r="G43" s="28"/>
      <c r="H43" s="90">
        <f>SUM(H44)</f>
        <v>37278900</v>
      </c>
      <c r="I43" s="92"/>
      <c r="J43" s="92"/>
      <c r="K43" s="90">
        <f>SUM(K44)</f>
        <v>39399200</v>
      </c>
      <c r="L43" s="92"/>
      <c r="M43" s="92"/>
      <c r="N43" s="90">
        <f>SUM(N44)</f>
        <v>37463800</v>
      </c>
    </row>
    <row r="44" spans="1:14" ht="15">
      <c r="A44" s="26" t="s">
        <v>41</v>
      </c>
      <c r="B44" s="33" t="s">
        <v>42</v>
      </c>
      <c r="C44" s="33" t="s">
        <v>43</v>
      </c>
      <c r="D44" s="70"/>
      <c r="E44" s="70"/>
      <c r="F44" s="70"/>
      <c r="G44" s="70"/>
      <c r="H44" s="90">
        <f>SUM(H45)</f>
        <v>37278900</v>
      </c>
      <c r="I44" s="93"/>
      <c r="J44" s="93"/>
      <c r="K44" s="90">
        <f>SUM(K45)</f>
        <v>39399200</v>
      </c>
      <c r="L44" s="93"/>
      <c r="M44" s="93"/>
      <c r="N44" s="90">
        <f>SUM(N45)</f>
        <v>37463800</v>
      </c>
    </row>
    <row r="45" spans="1:14" ht="38.25">
      <c r="A45" s="29" t="s">
        <v>44</v>
      </c>
      <c r="B45" s="45" t="s">
        <v>42</v>
      </c>
      <c r="C45" s="45" t="s">
        <v>43</v>
      </c>
      <c r="D45" s="71"/>
      <c r="E45" s="71"/>
      <c r="F45" s="71"/>
      <c r="G45" s="71"/>
      <c r="H45" s="94">
        <f>SUM(H46,H51,H55)</f>
        <v>37278900</v>
      </c>
      <c r="I45" s="95"/>
      <c r="J45" s="95"/>
      <c r="K45" s="94">
        <f>SUM(K46,K51,K55)</f>
        <v>39399200</v>
      </c>
      <c r="L45" s="95"/>
      <c r="M45" s="95"/>
      <c r="N45" s="94">
        <f>SUM(N46,N51,N55)</f>
        <v>37463800</v>
      </c>
    </row>
    <row r="46" spans="1:14" ht="27">
      <c r="A46" s="30" t="s">
        <v>45</v>
      </c>
      <c r="B46" s="45" t="s">
        <v>42</v>
      </c>
      <c r="C46" s="45" t="s">
        <v>43</v>
      </c>
      <c r="D46" s="71"/>
      <c r="E46" s="71"/>
      <c r="F46" s="71"/>
      <c r="G46" s="71"/>
      <c r="H46" s="94">
        <f>SUM(H48:H50)</f>
        <v>21876000</v>
      </c>
      <c r="I46" s="95"/>
      <c r="J46" s="95"/>
      <c r="K46" s="94">
        <f>SUM(K48:K50)</f>
        <v>23041700</v>
      </c>
      <c r="L46" s="95"/>
      <c r="M46" s="95"/>
      <c r="N46" s="94">
        <f>SUM(N48:N50)</f>
        <v>22219800</v>
      </c>
    </row>
    <row r="47" spans="1:14" ht="13.5">
      <c r="A47" s="48" t="s">
        <v>53</v>
      </c>
      <c r="B47" s="45"/>
      <c r="C47" s="45"/>
      <c r="D47" s="71"/>
      <c r="E47" s="71"/>
      <c r="F47" s="71"/>
      <c r="G47" s="71"/>
      <c r="H47" s="94"/>
      <c r="I47" s="95"/>
      <c r="J47" s="95"/>
      <c r="K47" s="95"/>
      <c r="L47" s="95"/>
      <c r="M47" s="95"/>
      <c r="N47" s="95"/>
    </row>
    <row r="48" spans="1:14" ht="25.5">
      <c r="A48" s="3" t="s">
        <v>54</v>
      </c>
      <c r="B48" s="53" t="s">
        <v>42</v>
      </c>
      <c r="C48" s="53" t="s">
        <v>43</v>
      </c>
      <c r="D48" s="55" t="s">
        <v>11</v>
      </c>
      <c r="E48" s="55" t="s">
        <v>55</v>
      </c>
      <c r="F48" s="3">
        <v>1418155</v>
      </c>
      <c r="G48" s="3">
        <v>148155</v>
      </c>
      <c r="H48" s="76">
        <v>18594600</v>
      </c>
      <c r="I48" s="76">
        <v>154081</v>
      </c>
      <c r="J48" s="76">
        <v>154081</v>
      </c>
      <c r="K48" s="76">
        <v>19585400</v>
      </c>
      <c r="L48" s="76">
        <v>163326</v>
      </c>
      <c r="M48" s="76">
        <v>163326</v>
      </c>
      <c r="N48" s="76">
        <v>18886800</v>
      </c>
    </row>
    <row r="49" spans="1:14" ht="51">
      <c r="A49" s="2" t="s">
        <v>56</v>
      </c>
      <c r="B49" s="53" t="s">
        <v>42</v>
      </c>
      <c r="C49" s="53" t="s">
        <v>43</v>
      </c>
      <c r="D49" s="55" t="s">
        <v>11</v>
      </c>
      <c r="E49" s="55" t="s">
        <v>57</v>
      </c>
      <c r="F49" s="3">
        <v>88</v>
      </c>
      <c r="G49" s="3">
        <v>88</v>
      </c>
      <c r="H49" s="76">
        <v>2187600</v>
      </c>
      <c r="I49" s="76">
        <v>88</v>
      </c>
      <c r="J49" s="76">
        <v>88</v>
      </c>
      <c r="K49" s="76">
        <v>2304200</v>
      </c>
      <c r="L49" s="76">
        <v>88</v>
      </c>
      <c r="M49" s="76">
        <v>88</v>
      </c>
      <c r="N49" s="76">
        <v>2222000</v>
      </c>
    </row>
    <row r="50" spans="1:14" ht="38.25">
      <c r="A50" s="52" t="s">
        <v>66</v>
      </c>
      <c r="B50" s="53" t="s">
        <v>42</v>
      </c>
      <c r="C50" s="53" t="s">
        <v>43</v>
      </c>
      <c r="D50" s="55" t="s">
        <v>11</v>
      </c>
      <c r="E50" s="55" t="s">
        <v>67</v>
      </c>
      <c r="F50" s="3">
        <v>94</v>
      </c>
      <c r="G50" s="3">
        <v>94</v>
      </c>
      <c r="H50" s="76">
        <v>1093800</v>
      </c>
      <c r="I50" s="76">
        <v>94</v>
      </c>
      <c r="J50" s="76">
        <v>94</v>
      </c>
      <c r="K50" s="76">
        <v>1152100</v>
      </c>
      <c r="L50" s="76">
        <v>94</v>
      </c>
      <c r="M50" s="76">
        <v>94</v>
      </c>
      <c r="N50" s="76">
        <v>1111000</v>
      </c>
    </row>
    <row r="51" spans="1:14" ht="13.5">
      <c r="A51" s="30" t="s">
        <v>46</v>
      </c>
      <c r="B51" s="45" t="s">
        <v>42</v>
      </c>
      <c r="C51" s="45" t="s">
        <v>43</v>
      </c>
      <c r="D51" s="32"/>
      <c r="E51" s="32"/>
      <c r="F51" s="32"/>
      <c r="G51" s="32"/>
      <c r="H51" s="96">
        <f>SUM(H53:H54)</f>
        <v>3530900</v>
      </c>
      <c r="I51" s="96"/>
      <c r="J51" s="96"/>
      <c r="K51" s="96">
        <f>SUM(K53:K54)</f>
        <v>4485500</v>
      </c>
      <c r="L51" s="96"/>
      <c r="M51" s="96"/>
      <c r="N51" s="96">
        <f>SUM(N53:N54)</f>
        <v>4180000</v>
      </c>
    </row>
    <row r="52" spans="1:14" ht="13.5">
      <c r="A52" s="48" t="s">
        <v>53</v>
      </c>
      <c r="B52" s="45"/>
      <c r="C52" s="45"/>
      <c r="D52" s="32"/>
      <c r="E52" s="32"/>
      <c r="F52" s="32"/>
      <c r="G52" s="32"/>
      <c r="H52" s="96"/>
      <c r="I52" s="96"/>
      <c r="J52" s="96"/>
      <c r="K52" s="96"/>
      <c r="L52" s="96"/>
      <c r="M52" s="96"/>
      <c r="N52" s="96"/>
    </row>
    <row r="53" spans="1:14" ht="25.5">
      <c r="A53" s="3" t="s">
        <v>63</v>
      </c>
      <c r="B53" s="53" t="s">
        <v>42</v>
      </c>
      <c r="C53" s="53" t="s">
        <v>43</v>
      </c>
      <c r="D53" s="55" t="s">
        <v>11</v>
      </c>
      <c r="E53" s="55" t="s">
        <v>59</v>
      </c>
      <c r="F53" s="3">
        <v>21921</v>
      </c>
      <c r="G53" s="3">
        <v>21921</v>
      </c>
      <c r="H53" s="76">
        <v>2471630</v>
      </c>
      <c r="I53" s="76">
        <v>24093</v>
      </c>
      <c r="J53" s="76">
        <v>24093</v>
      </c>
      <c r="K53" s="76">
        <v>3139900</v>
      </c>
      <c r="L53" s="76">
        <v>24093</v>
      </c>
      <c r="M53" s="76">
        <v>24093</v>
      </c>
      <c r="N53" s="76">
        <v>2926000</v>
      </c>
    </row>
    <row r="54" spans="1:14" ht="38.25">
      <c r="A54" s="2" t="s">
        <v>64</v>
      </c>
      <c r="B54" s="53" t="s">
        <v>42</v>
      </c>
      <c r="C54" s="53" t="s">
        <v>43</v>
      </c>
      <c r="D54" s="55" t="s">
        <v>11</v>
      </c>
      <c r="E54" s="9" t="s">
        <v>65</v>
      </c>
      <c r="F54" s="3">
        <v>18100</v>
      </c>
      <c r="G54" s="3">
        <v>18100</v>
      </c>
      <c r="H54" s="76">
        <v>1059270</v>
      </c>
      <c r="I54" s="76">
        <v>18800</v>
      </c>
      <c r="J54" s="76">
        <v>18800</v>
      </c>
      <c r="K54" s="76">
        <v>1345600</v>
      </c>
      <c r="L54" s="76">
        <v>19000</v>
      </c>
      <c r="M54" s="76">
        <v>19000</v>
      </c>
      <c r="N54" s="76">
        <v>1254000</v>
      </c>
    </row>
    <row r="55" spans="1:14" ht="13.5">
      <c r="A55" s="31" t="s">
        <v>47</v>
      </c>
      <c r="B55" s="49" t="s">
        <v>42</v>
      </c>
      <c r="C55" s="49" t="s">
        <v>43</v>
      </c>
      <c r="D55" s="32"/>
      <c r="E55" s="32"/>
      <c r="F55" s="32"/>
      <c r="G55" s="32"/>
      <c r="H55" s="96">
        <f>SUM(H57:H60)</f>
        <v>11872000</v>
      </c>
      <c r="I55" s="96"/>
      <c r="J55" s="96"/>
      <c r="K55" s="96">
        <f>SUM(K57:K60)</f>
        <v>11872000</v>
      </c>
      <c r="L55" s="96"/>
      <c r="M55" s="96"/>
      <c r="N55" s="96">
        <f>SUM(N57:N60)</f>
        <v>11064000</v>
      </c>
    </row>
    <row r="56" spans="1:14" ht="13.5">
      <c r="A56" s="48" t="s">
        <v>53</v>
      </c>
      <c r="B56" s="49"/>
      <c r="C56" s="49"/>
      <c r="D56" s="32"/>
      <c r="E56" s="32"/>
      <c r="F56" s="32"/>
      <c r="G56" s="32"/>
      <c r="H56" s="96"/>
      <c r="I56" s="96"/>
      <c r="J56" s="96"/>
      <c r="K56" s="96"/>
      <c r="L56" s="96"/>
      <c r="M56" s="96"/>
      <c r="N56" s="96"/>
    </row>
    <row r="57" spans="1:14" ht="25.5">
      <c r="A57" s="2" t="s">
        <v>58</v>
      </c>
      <c r="B57" s="53" t="s">
        <v>42</v>
      </c>
      <c r="C57" s="53" t="s">
        <v>43</v>
      </c>
      <c r="D57" s="55" t="s">
        <v>11</v>
      </c>
      <c r="E57" s="55" t="s">
        <v>59</v>
      </c>
      <c r="F57" s="3">
        <v>74051</v>
      </c>
      <c r="G57" s="3">
        <v>74051</v>
      </c>
      <c r="H57" s="76">
        <v>6529600</v>
      </c>
      <c r="I57" s="76">
        <v>74051</v>
      </c>
      <c r="J57" s="76">
        <v>74051</v>
      </c>
      <c r="K57" s="76">
        <v>6529600</v>
      </c>
      <c r="L57" s="76">
        <v>74051</v>
      </c>
      <c r="M57" s="76">
        <v>74051</v>
      </c>
      <c r="N57" s="76">
        <v>6085200</v>
      </c>
    </row>
    <row r="58" spans="1:14" ht="38.25">
      <c r="A58" s="2" t="s">
        <v>60</v>
      </c>
      <c r="B58" s="53" t="s">
        <v>42</v>
      </c>
      <c r="C58" s="53" t="s">
        <v>43</v>
      </c>
      <c r="D58" s="55" t="s">
        <v>11</v>
      </c>
      <c r="E58" s="55" t="s">
        <v>61</v>
      </c>
      <c r="F58" s="3">
        <v>3300</v>
      </c>
      <c r="G58" s="3">
        <v>3300</v>
      </c>
      <c r="H58" s="76">
        <v>3561600</v>
      </c>
      <c r="I58" s="76">
        <v>3300</v>
      </c>
      <c r="J58" s="76">
        <v>3300</v>
      </c>
      <c r="K58" s="76">
        <v>3561600</v>
      </c>
      <c r="L58" s="76">
        <v>3300</v>
      </c>
      <c r="M58" s="76">
        <v>3300</v>
      </c>
      <c r="N58" s="76">
        <v>3319200</v>
      </c>
    </row>
    <row r="59" spans="1:14" ht="25.5">
      <c r="A59" s="2" t="s">
        <v>62</v>
      </c>
      <c r="B59" s="53" t="s">
        <v>42</v>
      </c>
      <c r="C59" s="53" t="s">
        <v>43</v>
      </c>
      <c r="D59" s="55" t="s">
        <v>11</v>
      </c>
      <c r="E59" s="55" t="s">
        <v>61</v>
      </c>
      <c r="F59" s="3">
        <v>2150</v>
      </c>
      <c r="G59" s="3">
        <v>2150</v>
      </c>
      <c r="H59" s="76">
        <v>1187200</v>
      </c>
      <c r="I59" s="76">
        <v>2150</v>
      </c>
      <c r="J59" s="76">
        <v>2150</v>
      </c>
      <c r="K59" s="76">
        <v>1187200</v>
      </c>
      <c r="L59" s="76">
        <v>2150</v>
      </c>
      <c r="M59" s="76">
        <v>2150</v>
      </c>
      <c r="N59" s="76">
        <v>1106400</v>
      </c>
    </row>
    <row r="60" spans="1:14" ht="38.25">
      <c r="A60" s="52" t="s">
        <v>66</v>
      </c>
      <c r="B60" s="53" t="s">
        <v>42</v>
      </c>
      <c r="C60" s="53" t="s">
        <v>43</v>
      </c>
      <c r="D60" s="55" t="s">
        <v>11</v>
      </c>
      <c r="E60" s="55" t="s">
        <v>67</v>
      </c>
      <c r="F60" s="3">
        <v>60</v>
      </c>
      <c r="G60" s="3">
        <v>60</v>
      </c>
      <c r="H60" s="76">
        <v>593600</v>
      </c>
      <c r="I60" s="76">
        <v>60</v>
      </c>
      <c r="J60" s="76">
        <v>60</v>
      </c>
      <c r="K60" s="76">
        <v>593600</v>
      </c>
      <c r="L60" s="76">
        <v>60</v>
      </c>
      <c r="M60" s="76">
        <v>60</v>
      </c>
      <c r="N60" s="76">
        <v>553200</v>
      </c>
    </row>
    <row r="61" spans="1:14" ht="15">
      <c r="A61" s="1"/>
      <c r="B61" s="34"/>
      <c r="C61" s="34"/>
      <c r="D61" s="1"/>
      <c r="E61" s="1"/>
      <c r="F61" s="1"/>
      <c r="G61" s="1"/>
      <c r="H61" s="91"/>
      <c r="I61" s="91"/>
      <c r="J61" s="91"/>
      <c r="K61" s="91"/>
      <c r="L61" s="91"/>
      <c r="M61" s="91"/>
      <c r="N61" s="91"/>
    </row>
    <row r="62" spans="1:14" ht="15.75">
      <c r="A62" s="39" t="s">
        <v>48</v>
      </c>
      <c r="B62" s="22"/>
      <c r="C62" s="22"/>
      <c r="D62" s="72"/>
      <c r="E62" s="72"/>
      <c r="F62" s="72"/>
      <c r="G62" s="72"/>
      <c r="H62" s="85">
        <f>SUM(H12,H35)</f>
        <v>333935005.01</v>
      </c>
      <c r="I62" s="84"/>
      <c r="J62" s="84"/>
      <c r="K62" s="85">
        <f>SUM(K12,K35)</f>
        <v>343979393.59000003</v>
      </c>
      <c r="L62" s="84"/>
      <c r="M62" s="84"/>
      <c r="N62" s="85">
        <f>SUM(N12,N35)</f>
        <v>356641570.46000004</v>
      </c>
    </row>
    <row r="63" spans="1:14" ht="15">
      <c r="A63" s="1" t="s">
        <v>51</v>
      </c>
      <c r="B63" s="34"/>
      <c r="C63" s="34"/>
      <c r="D63" s="1"/>
      <c r="E63" s="1"/>
      <c r="F63" s="1"/>
      <c r="G63" s="1"/>
      <c r="H63" s="91"/>
      <c r="I63" s="91"/>
      <c r="J63" s="91"/>
      <c r="K63" s="91"/>
      <c r="L63" s="91"/>
      <c r="M63" s="91"/>
      <c r="N63" s="91"/>
    </row>
    <row r="64" spans="1:14" ht="42.75">
      <c r="A64" s="81" t="s">
        <v>34</v>
      </c>
      <c r="B64" s="33"/>
      <c r="C64" s="33"/>
      <c r="D64" s="70"/>
      <c r="E64" s="70"/>
      <c r="F64" s="70"/>
      <c r="G64" s="70"/>
      <c r="H64" s="90">
        <f>SUM(H66:H68)</f>
        <v>296656105.01</v>
      </c>
      <c r="I64" s="90"/>
      <c r="J64" s="90"/>
      <c r="K64" s="90">
        <f>SUM(K66:K68)</f>
        <v>304580193.59000003</v>
      </c>
      <c r="L64" s="90"/>
      <c r="M64" s="90"/>
      <c r="N64" s="90">
        <f>SUM(N66:N68)</f>
        <v>319177770.46000004</v>
      </c>
    </row>
    <row r="65" spans="1:14" ht="15">
      <c r="A65" s="77" t="s">
        <v>52</v>
      </c>
      <c r="B65" s="34"/>
      <c r="C65" s="34"/>
      <c r="D65" s="4"/>
      <c r="E65" s="4"/>
      <c r="F65" s="4"/>
      <c r="G65" s="4"/>
      <c r="H65" s="75"/>
      <c r="I65" s="75"/>
      <c r="J65" s="75"/>
      <c r="K65" s="75"/>
      <c r="L65" s="75"/>
      <c r="M65" s="75"/>
      <c r="N65" s="75"/>
    </row>
    <row r="66" spans="1:14" ht="25.5">
      <c r="A66" s="78" t="s">
        <v>29</v>
      </c>
      <c r="B66" s="53"/>
      <c r="C66" s="53"/>
      <c r="D66" s="3"/>
      <c r="E66" s="3"/>
      <c r="F66" s="3"/>
      <c r="G66" s="3"/>
      <c r="H66" s="76">
        <f>SUM(H16)</f>
        <v>44837181.64</v>
      </c>
      <c r="I66" s="76"/>
      <c r="J66" s="76"/>
      <c r="K66" s="76">
        <f>SUM(K16)</f>
        <v>43008158.8</v>
      </c>
      <c r="L66" s="76"/>
      <c r="M66" s="76"/>
      <c r="N66" s="76">
        <f>SUM(N16)</f>
        <v>46355099.6</v>
      </c>
    </row>
    <row r="67" spans="1:14" ht="12.75">
      <c r="A67" s="78" t="s">
        <v>33</v>
      </c>
      <c r="B67" s="53"/>
      <c r="C67" s="53"/>
      <c r="D67" s="3"/>
      <c r="E67" s="3"/>
      <c r="F67" s="3"/>
      <c r="G67" s="3"/>
      <c r="H67" s="76">
        <f>SUM(H22)</f>
        <v>235881469.76999998</v>
      </c>
      <c r="I67" s="76"/>
      <c r="J67" s="76"/>
      <c r="K67" s="76">
        <f>SUM(K22)</f>
        <v>245634581.19</v>
      </c>
      <c r="L67" s="76"/>
      <c r="M67" s="76"/>
      <c r="N67" s="76">
        <f>SUM(N22)</f>
        <v>257968958.86</v>
      </c>
    </row>
    <row r="68" spans="1:14" ht="25.5">
      <c r="A68" s="78" t="s">
        <v>37</v>
      </c>
      <c r="B68" s="53"/>
      <c r="C68" s="53"/>
      <c r="D68" s="3"/>
      <c r="E68" s="3"/>
      <c r="F68" s="3"/>
      <c r="G68" s="3"/>
      <c r="H68" s="76">
        <f>SUM(H31,H39)</f>
        <v>15937453.6</v>
      </c>
      <c r="I68" s="76"/>
      <c r="J68" s="76"/>
      <c r="K68" s="76">
        <f>SUM(K31,K39)</f>
        <v>15937453.6</v>
      </c>
      <c r="L68" s="76"/>
      <c r="M68" s="76"/>
      <c r="N68" s="76">
        <f>SUM(N31,N39)</f>
        <v>14853712</v>
      </c>
    </row>
    <row r="69" spans="1:14" ht="15">
      <c r="A69" s="73"/>
      <c r="B69" s="34"/>
      <c r="C69" s="34"/>
      <c r="D69" s="4"/>
      <c r="E69" s="4"/>
      <c r="F69" s="4"/>
      <c r="G69" s="4"/>
      <c r="H69" s="75"/>
      <c r="I69" s="75"/>
      <c r="J69" s="75"/>
      <c r="K69" s="75"/>
      <c r="L69" s="75"/>
      <c r="M69" s="75"/>
      <c r="N69" s="75"/>
    </row>
    <row r="70" spans="1:14" ht="42.75">
      <c r="A70" s="82" t="s">
        <v>44</v>
      </c>
      <c r="B70" s="33"/>
      <c r="C70" s="33"/>
      <c r="D70" s="70"/>
      <c r="E70" s="70"/>
      <c r="F70" s="70"/>
      <c r="G70" s="70"/>
      <c r="H70" s="90">
        <f>SUM(H72:H74)</f>
        <v>37278900</v>
      </c>
      <c r="I70" s="90"/>
      <c r="J70" s="90"/>
      <c r="K70" s="90">
        <f>SUM(K72:K74)</f>
        <v>39399200</v>
      </c>
      <c r="L70" s="90"/>
      <c r="M70" s="90"/>
      <c r="N70" s="90">
        <f>SUM(N72:N74)</f>
        <v>37463800</v>
      </c>
    </row>
    <row r="71" spans="1:14" ht="15">
      <c r="A71" s="77" t="s">
        <v>52</v>
      </c>
      <c r="B71" s="34"/>
      <c r="C71" s="34"/>
      <c r="D71" s="4"/>
      <c r="E71" s="4"/>
      <c r="F71" s="4"/>
      <c r="G71" s="4"/>
      <c r="H71" s="75"/>
      <c r="I71" s="75"/>
      <c r="J71" s="75"/>
      <c r="K71" s="75"/>
      <c r="L71" s="75"/>
      <c r="M71" s="75"/>
      <c r="N71" s="75"/>
    </row>
    <row r="72" spans="1:14" ht="25.5">
      <c r="A72" s="79" t="s">
        <v>45</v>
      </c>
      <c r="B72" s="34"/>
      <c r="C72" s="34"/>
      <c r="D72" s="4"/>
      <c r="E72" s="4"/>
      <c r="F72" s="4"/>
      <c r="G72" s="4"/>
      <c r="H72" s="75">
        <f>SUM(H46)</f>
        <v>21876000</v>
      </c>
      <c r="I72" s="75"/>
      <c r="J72" s="75"/>
      <c r="K72" s="75">
        <f>SUM(K46)</f>
        <v>23041700</v>
      </c>
      <c r="L72" s="75"/>
      <c r="M72" s="75"/>
      <c r="N72" s="75">
        <f>SUM(N46)</f>
        <v>22219800</v>
      </c>
    </row>
    <row r="73" spans="1:14" ht="15">
      <c r="A73" s="79" t="s">
        <v>46</v>
      </c>
      <c r="B73" s="34"/>
      <c r="C73" s="34"/>
      <c r="D73" s="4"/>
      <c r="E73" s="4"/>
      <c r="F73" s="4"/>
      <c r="G73" s="4"/>
      <c r="H73" s="75">
        <f>SUM(H51)</f>
        <v>3530900</v>
      </c>
      <c r="I73" s="75"/>
      <c r="J73" s="75"/>
      <c r="K73" s="75">
        <f>SUM(K51)</f>
        <v>4485500</v>
      </c>
      <c r="L73" s="75"/>
      <c r="M73" s="75"/>
      <c r="N73" s="75">
        <f>SUM(N51)</f>
        <v>4180000</v>
      </c>
    </row>
    <row r="74" spans="1:14" ht="15">
      <c r="A74" s="80" t="s">
        <v>47</v>
      </c>
      <c r="B74" s="34"/>
      <c r="C74" s="34"/>
      <c r="D74" s="4"/>
      <c r="E74" s="4"/>
      <c r="F74" s="4"/>
      <c r="G74" s="4"/>
      <c r="H74" s="75">
        <f>SUM(H55)</f>
        <v>11872000</v>
      </c>
      <c r="I74" s="75"/>
      <c r="J74" s="75"/>
      <c r="K74" s="75">
        <f>SUM(K55)</f>
        <v>11872000</v>
      </c>
      <c r="L74" s="75"/>
      <c r="M74" s="75"/>
      <c r="N74" s="75">
        <f>SUM(N55)</f>
        <v>11064000</v>
      </c>
    </row>
    <row r="75" spans="1:14" ht="15">
      <c r="A75" s="1"/>
      <c r="B75" s="34"/>
      <c r="C75" s="34"/>
      <c r="D75" s="1"/>
      <c r="E75" s="1"/>
      <c r="F75" s="1"/>
      <c r="G75" s="1"/>
      <c r="H75" s="91"/>
      <c r="I75" s="91"/>
      <c r="J75" s="91"/>
      <c r="K75" s="91"/>
      <c r="L75" s="91"/>
      <c r="M75" s="91"/>
      <c r="N75" s="91"/>
    </row>
  </sheetData>
  <sheetProtection/>
  <mergeCells count="20">
    <mergeCell ref="A1:N1"/>
    <mergeCell ref="A2:N2"/>
    <mergeCell ref="A3:N3"/>
    <mergeCell ref="A5:N5"/>
    <mergeCell ref="A6:N6"/>
    <mergeCell ref="A4:N4"/>
    <mergeCell ref="L8:N8"/>
    <mergeCell ref="L9:M9"/>
    <mergeCell ref="N9:N10"/>
    <mergeCell ref="A8:A10"/>
    <mergeCell ref="B8:B10"/>
    <mergeCell ref="C8:C10"/>
    <mergeCell ref="E8:E10"/>
    <mergeCell ref="D8:D10"/>
    <mergeCell ref="F9:G9"/>
    <mergeCell ref="H9:H10"/>
    <mergeCell ref="F8:H8"/>
    <mergeCell ref="I8:K8"/>
    <mergeCell ref="I9:J9"/>
    <mergeCell ref="K9:K10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2017-11-14T04:14:08Z</cp:lastPrinted>
  <dcterms:created xsi:type="dcterms:W3CDTF">2017-11-07T01:52:09Z</dcterms:created>
  <dcterms:modified xsi:type="dcterms:W3CDTF">2018-01-09T03:31:54Z</dcterms:modified>
  <cp:category/>
  <cp:version/>
  <cp:contentType/>
  <cp:contentStatus/>
</cp:coreProperties>
</file>